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Start Here" sheetId="1" state="visible" r:id="rId3"/>
    <sheet name="1. Read Me" sheetId="2" state="visible" r:id="rId4"/>
    <sheet name="2. Company Profile" sheetId="3" state="visible" r:id="rId5"/>
    <sheet name="3. Monthly P&amp;L" sheetId="4" state="visible" r:id="rId6"/>
    <sheet name="4. Balance Sheet" sheetId="5" state="visible" r:id="rId7"/>
    <sheet name="5. Adjusted EBITDA Bridge" sheetId="6" state="visible" r:id="rId8"/>
    <sheet name="6. KPI Dashboard" sheetId="7" state="visible" r:id="rId9"/>
    <sheet name="7. Action Plan Gantt" sheetId="8" state="visible" r:id="rId10"/>
    <sheet name="8. Risk Register" sheetId="9" state="visible" r:id="rId11"/>
    <sheet name="9. North Star Tracker" sheetId="10" state="visible" r:id="rId12"/>
    <sheet name="10. Evidence Room" sheetId="11" state="visible" r:id="rId13"/>
    <sheet name="11. AI Prompts" sheetId="12" state="visible" r:id="rId1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<sst xmlns="http://schemas.openxmlformats.org/spreadsheetml/2006/main" count="1541" uniqueCount="1141">
  <si>
    <t xml:space="preserve">DealFlowAgent (DFA)  |  Exit Readiness Master Pack</t>
  </si>
  <si>
    <t xml:space="preserve">The financial pack buyers expect, plus the action plan, risk register, KPI tracker and evidence room that turn a valuation report into a programme. Version 1, 19 August 2026.</t>
  </si>
  <si>
    <t xml:space="preserve">WHAT THIS PACK IS</t>
  </si>
  <si>
    <t xml:space="preserve">One workbook, two halves. Tabs 1 to 6 are the financial performance pack: the figures a buyer, investor or valuation team reads first. Tabs 7 to 11 are the action pack: everything from your DealFlowAgent valuation and value drivers report translated into a plan you can run, a register you can manage, metrics you can track and a data room you can fill.</t>
  </si>
  <si>
    <t xml:space="preserve">HOW IT CONNECTS TO YOUR VALUATION REPORT</t>
  </si>
  <si>
    <t xml:space="preserve">Your report explains what your business is worth today, what caps that number and why. This pack is the companion working file: Section 10 of the report becomes tab 7; the issues behind Sections 2, 9 and 12 become tab 8; the metrics behind the thirty factors become tabs 6 and 9; the four documents that close most of the gap live in tabs 3, 5 and 7 and are tracked in tab 10.</t>
  </si>
  <si>
    <t xml:space="preserve">HOW TO USE IT</t>
  </si>
  <si>
    <t xml:space="preserve">1. Read tab 8 and mark which risks apply to you.  2. Confirm the timeline on tab 7 and name an owner for each action.  3. Choose your three north stars on tab 9 and set targets.  4. Complete tabs 3 to 5 with your accountant, bookkeeper or AI assistant (tab 11 has the prompts).  5. Update everything on a monthly close: tab 11, final prompt, is the twenty minute ritual.</t>
  </si>
  <si>
    <t xml:space="preserve">WHO FILLS IN WHAT</t>
  </si>
  <si>
    <t xml:space="preserve">Shaded cream cells are inputs. Everything else is either fixed text or calculated. Status columns use the dropdowns provided. Nothing in this workbook needs to be perfect before it is useful; blank means unknown, and honest blanks beat invented numbers everywhere in this pack.</t>
  </si>
  <si>
    <t xml:space="preserve">IMPORTANT NOTICE</t>
  </si>
  <si>
    <t xml:space="preserve">This pack and the accompanying report are produced by DealFlowAgent's AI-assisted research and drafting system and reviewed by our deal team. The risk descriptions and typical value effects describe common market mechanics for owner-led businesses; they are educational, they are general, and they are not financial, tax, legal or investment advice. Figures for your company come only from your data and your report. Take regulated advice from your own accountant, tax adviser and solicitor before acting on anything here.</t>
  </si>
  <si>
    <t xml:space="preserve">TAB MAP</t>
  </si>
  <si>
    <t xml:space="preserve">Tab</t>
  </si>
  <si>
    <t xml:space="preserve">What it holds</t>
  </si>
  <si>
    <t xml:space="preserve">Half</t>
  </si>
  <si>
    <t xml:space="preserve">1. Read Me</t>
  </si>
  <si>
    <t xml:space="preserve">How to complete the financial tabs, colour key, rules for AI assistants</t>
  </si>
  <si>
    <t xml:space="preserve">Financial pack</t>
  </si>
  <si>
    <t xml:space="preserve">2. Company Profile</t>
  </si>
  <si>
    <t xml:space="preserve">Identity, sector, sites, reporting basis and missing-information notes</t>
  </si>
  <si>
    <t xml:space="preserve">3. Monthly P&amp;L</t>
  </si>
  <si>
    <t xml:space="preserve">36 months of monthly profit and loss with revenue split by work type</t>
  </si>
  <si>
    <t xml:space="preserve">4. Balance Sheet</t>
  </si>
  <si>
    <t xml:space="preserve">Year-end and current-year monthly balance sheet positions</t>
  </si>
  <si>
    <t xml:space="preserve">5. Adjusted EBITDA Bridge</t>
  </si>
  <si>
    <t xml:space="preserve">Evidenced add-backs and market-cost deductions to buyer-grade earnings</t>
  </si>
  <si>
    <t xml:space="preserve">6. KPI Dashboard</t>
  </si>
  <si>
    <t xml:space="preserve">Annual KPIs: core metrics for every business plus your sector pack</t>
  </si>
  <si>
    <t xml:space="preserve">7. Action Plan Gantt</t>
  </si>
  <si>
    <t xml:space="preserve">Twelve actions and 52 tasks with owners, timelines and a colour-coded programme view</t>
  </si>
  <si>
    <t xml:space="preserve">Action pack</t>
  </si>
  <si>
    <t xml:space="preserve">8. Risk Register</t>
  </si>
  <si>
    <t xml:space="preserve">The 28 issues that most commonly cap owner-led business valuations, prioritised</t>
  </si>
  <si>
    <t xml:space="preserve">9. North Star Tracker</t>
  </si>
  <si>
    <t xml:space="preserve">Choose three north-star metrics and track them monthly against targets</t>
  </si>
  <si>
    <t xml:space="preserve">10. Evidence Room</t>
  </si>
  <si>
    <t xml:space="preserve">The 39 documents buyers ask for, with status tracking toward a ready data room</t>
  </si>
  <si>
    <t xml:space="preserve">11. AI Prompts</t>
  </si>
  <si>
    <t xml:space="preserve">Copy-and-paste prompts to populate and maintain this pack with your own AI assistant</t>
  </si>
  <si>
    <t xml:space="preserve">COLOUR KEY</t>
  </si>
  <si>
    <t xml:space="preserve">Navy band</t>
  </si>
  <si>
    <t xml:space="preserve">Section and column headers</t>
  </si>
  <si>
    <t xml:space="preserve">Cream cell</t>
  </si>
  <si>
    <t xml:space="preserve">Input cell for you (or your AI assistant) to complete</t>
  </si>
  <si>
    <t xml:space="preserve">Light blue band</t>
  </si>
  <si>
    <t xml:space="preserve">Section separators and medium priority</t>
  </si>
  <si>
    <t xml:space="preserve">Deep red</t>
  </si>
  <si>
    <t xml:space="preserve">Critical priority risk</t>
  </si>
  <si>
    <t xml:space="preserve">Amber</t>
  </si>
  <si>
    <t xml:space="preserve">High priority risk</t>
  </si>
  <si>
    <t xml:space="preserve">Soft green</t>
  </si>
  <si>
    <t xml:space="preserve">On target / filed / done</t>
  </si>
  <si>
    <t xml:space="preserve">Soft red</t>
  </si>
  <si>
    <t xml:space="preserve">Off target / missing / overdue</t>
  </si>
  <si>
    <t xml:space="preserve">Gold bar</t>
  </si>
  <si>
    <t xml:space="preserve">Scheduled weeks on the tab 7 programme view</t>
  </si>
  <si>
    <t xml:space="preserve">DealFlowAgent (DFA) is a trading name of BTB Holdings Ltd, company number 15460344. DealFlowAgent.com  |  Prepared 19 August 2026.</t>
  </si>
  <si>
    <t xml:space="preserve">DealFlowAgent  |  Business Financial Performance Pack</t>
  </si>
  <si>
    <t xml:space="preserve">Profit and loss, balance sheet and key performance indicators, in the format buyers and valuers expect.</t>
  </si>
  <si>
    <t xml:space="preserve">A single workbook that gives any buyer, investor or valuation team a clear view of your company's financial health and performance. It covers a monthly profit and loss for the 36 months to August 2026, balance sheets, a bridge from reported profit to adjusted EBITDA (earnings before interest, tax, depreciation and amortisation, the profit figure buyers price a business from), and the key performance indicators for your industry.</t>
  </si>
  <si>
    <t xml:space="preserve">It does not need to be audited. It needs to be honest, consistent and as complete as you can make it. Businesses that present clean monthly figures have sharper valuation conversations and fewer surprises in diligence.</t>
  </si>
  <si>
    <t xml:space="preserve">HOW TO COMPLETE IT (THREE ROUTES)</t>
  </si>
  <si>
    <t xml:space="preserve">1.  Ask your accountant or bookkeeper to complete it from your accounting system.</t>
  </si>
  <si>
    <t xml:space="preserve">2.  Ask your own AI assistant (ChatGPT, Claude or similar) to complete it for you. Give it this file plus exports from your accounting system (Xero, QuickBooks, Sage, FreeAgent, Zoho Books, Tally or your management accounts). The AI instructions below tell it exactly how to behave.</t>
  </si>
  <si>
    <t xml:space="preserve">3.  Complete it yourself, one tab at a time. Only fill the shaded input cells.</t>
  </si>
  <si>
    <t xml:space="preserve">If your figures are not yet complete up to August 2026, that is fine. Leave the most recent months blank, or delete those columns, and record your latest complete month in the Company Profile tab.</t>
  </si>
  <si>
    <t xml:space="preserve">IF YOU ARE AN AI ASSISTANT COMPLETING THIS WORKBOOK, FOLLOW THESE RULES</t>
  </si>
  <si>
    <t xml:space="preserve">1. Evidence only. Populate input cells solely from the owner's accounting records or exports (Xero, QuickBooks, Sage, FreeAgent, Zoho Books, Tally, trial balances, management accounts). Never invent, estimate, average or smooth a number. If a figure is not evidenced, leave the cell blank and ask for it.</t>
  </si>
  <si>
    <t xml:space="preserve">2. Monthly granularity is required on the P&amp;L. Annual or quarterly totals are not enough. If you have only annual accounts, ask the owner for a monthly export and tell them exactly how: Xero: Accounting &gt; Reports &gt; Profit and Loss, compare periods, monthly columns. QuickBooks: Reports &gt; Profit and Loss, display columns by month. Sage: Nominal reports by period.</t>
  </si>
  <si>
    <t xml:space="preserve">3. Blank means unknown. Zero means a true zero. Never enter 0 in place of missing data.</t>
  </si>
  <si>
    <t xml:space="preserve">4. Keep asking questions until you have what you need. Ask short, polite, well-structured questions in batches of three to five, most important first: monthly revenue, direct costs, owner pay and benefits, one-off costs, customer concentration. Do not declare the pack complete while material inputs are missing.</t>
  </si>
  <si>
    <t xml:space="preserve">5. Do not reclassify the owner's numbers without asking first. If something looks unusual, flag it as a question rather than changing it.</t>
  </si>
  <si>
    <t xml:space="preserve">6. The most recent months may not be closed yet. Leave them blank and record the latest complete month in the Company Profile tab.</t>
  </si>
  <si>
    <t xml:space="preserve">7. Owner pay matters. Make sure salaries, dividends, pension contributions and benefits paid to owners and their family members are visible on the P&amp;L rows provided, and complete the Adjusted EBITDA Bridge tab with the owner's help.</t>
  </si>
  <si>
    <t xml:space="preserve">8. Only complete the KPI pack that matches the company's industry. Leave the other packs blank.</t>
  </si>
  <si>
    <t xml:space="preserve">9. Before finishing, run these checks: every FY total column equals the sum of its 12 months; the balance sheet check row shows OK in every column; the KPI tab figures agree with the P&amp;L; the accounting basis (accrual or cash) is recorded in Company Profile.</t>
  </si>
  <si>
    <t xml:space="preserve">10. List anything you could not obtain in the Notes and missing information section of the Company Profile tab, so the valuation team can see the gaps at a glance.</t>
  </si>
  <si>
    <t xml:space="preserve">Shaded cream cell, blue text</t>
  </si>
  <si>
    <t xml:space="preserve">Input cell. Type your figure here.</t>
  </si>
  <si>
    <t xml:space="preserve">Deeper cream cell</t>
  </si>
  <si>
    <t xml:space="preserve">Key input. Required for the pack to make sense.</t>
  </si>
  <si>
    <t xml:space="preserve">Light grey cell, black text</t>
  </si>
  <si>
    <t xml:space="preserve">Calculated for you. Do not overtype.</t>
  </si>
  <si>
    <t xml:space="preserve">Light grey cell, green text</t>
  </si>
  <si>
    <t xml:space="preserve">Pulled from another tab. Do not overtype.</t>
  </si>
  <si>
    <t xml:space="preserve">FORMAT EXAMPLE (ILLUSTRATIVE FIGURES ONLY, NOT A REAL COMPANY)</t>
  </si>
  <si>
    <t xml:space="preserve">Enter whole units of your reporting currency, no symbols and no thousands abbreviations. Negatives with a leading minus sign. Percentages in the KPI tab as numbers, for example 12.5% is entered as 0.125 or 12.5% using the percent key.</t>
  </si>
  <si>
    <t xml:space="preserve">Sep-25</t>
  </si>
  <si>
    <t xml:space="preserve">Oct-25</t>
  </si>
  <si>
    <t xml:space="preserve">Nov-25</t>
  </si>
  <si>
    <t xml:space="preserve">Recurring / contracted revenue</t>
  </si>
  <si>
    <t xml:space="preserve">One-off / project revenue</t>
  </si>
  <si>
    <t xml:space="preserve">Materials and parts</t>
  </si>
  <si>
    <t xml:space="preserve">WHEN YOU HAVE FINISHED</t>
  </si>
  <si>
    <t xml:space="preserve">Save the workbook and return it through the DealFlowAgent valuation tool where you downloaded it. Your figures are treated as confidential and are used only to prepare your valuation and readiness review.</t>
  </si>
  <si>
    <t xml:space="preserve">DealFlowAgent  |  dealflowagent.com</t>
  </si>
  <si>
    <t xml:space="preserve">Company Profile</t>
  </si>
  <si>
    <t xml:space="preserve">Complete every shaded cell. This tab tells the reader what they are looking at.</t>
  </si>
  <si>
    <t xml:space="preserve">COMPANY</t>
  </si>
  <si>
    <t xml:space="preserve">Company legal name</t>
  </si>
  <si>
    <t xml:space="preserve">As registered</t>
  </si>
  <si>
    <t xml:space="preserve">Trading name (if different)</t>
  </si>
  <si>
    <t xml:space="preserve">Country of incorporation</t>
  </si>
  <si>
    <t xml:space="preserve">For example United Kingdom, United States, Canada, Germany, Singapore</t>
  </si>
  <si>
    <t xml:space="preserve">Company registration number</t>
  </si>
  <si>
    <t xml:space="preserve">Companies House number, EIN, or local equivalent</t>
  </si>
  <si>
    <t xml:space="preserve">What the business does (two or three sentences)</t>
  </si>
  <si>
    <t xml:space="preserve">Plain language. What you sell, to whom, and how customers pay you</t>
  </si>
  <si>
    <t xml:space="preserve">Industry</t>
  </si>
  <si>
    <t xml:space="preserve">Pick the closest match. This decides which KPI pack to complete on tab 6</t>
  </si>
  <si>
    <t xml:space="preserve">Sub-niche (for example fire alarm servicing, care home, dental clinic)</t>
  </si>
  <si>
    <t xml:space="preserve">Number of sites / branches</t>
  </si>
  <si>
    <t xml:space="preserve">Total employees (full-time equivalent)</t>
  </si>
  <si>
    <t xml:space="preserve">Include working owners</t>
  </si>
  <si>
    <t xml:space="preserve">REPORTING BASIS</t>
  </si>
  <si>
    <t xml:space="preserve">Reporting currency</t>
  </si>
  <si>
    <t xml:space="preserve">All money figures in this workbook are in this currency, whole units</t>
  </si>
  <si>
    <t xml:space="preserve">Accounting basis</t>
  </si>
  <si>
    <t xml:space="preserve">Accrual is standard. If cash basis, say so here</t>
  </si>
  <si>
    <t xml:space="preserve">Financial year end used in this pack</t>
  </si>
  <si>
    <t xml:space="preserve">31 August</t>
  </si>
  <si>
    <t xml:space="preserve">Pre-set. The FY total columns run September to August</t>
  </si>
  <si>
    <t xml:space="preserve">Latest complete month entered in this pack</t>
  </si>
  <si>
    <t xml:space="preserve">KEY. For example Jun-26. Months after this are blank on purpose</t>
  </si>
  <si>
    <t xml:space="preserve">Source of the figures</t>
  </si>
  <si>
    <t xml:space="preserve">Where the numbers came from</t>
  </si>
  <si>
    <t xml:space="preserve">Prepared by</t>
  </si>
  <si>
    <t xml:space="preserve">Owner, accountant, or AI assistant</t>
  </si>
  <si>
    <t xml:space="preserve">OWNERSHIP</t>
  </si>
  <si>
    <t xml:space="preserve">Number of shareholders / owners</t>
  </si>
  <si>
    <t xml:space="preserve">Owners working in the business day to day</t>
  </si>
  <si>
    <t xml:space="preserve">Names and roles, briefly</t>
  </si>
  <si>
    <t xml:space="preserve">Family members on the payroll</t>
  </si>
  <si>
    <t xml:space="preserve">Names and roles, or None</t>
  </si>
  <si>
    <t xml:space="preserve">NOTES AND MISSING INFORMATION</t>
  </si>
  <si>
    <t xml:space="preserve">What is missing from this pack and why</t>
  </si>
  <si>
    <t xml:space="preserve">Be specific. For example: monthly balance sheets before Sep-25 not available from Xero history</t>
  </si>
  <si>
    <t xml:space="preserve">Anything unusual a reader should know before reading the numbers</t>
  </si>
  <si>
    <t xml:space="preserve">For example: changed accounting system in Jan-25, one-off insurance claim in FY2025</t>
  </si>
  <si>
    <t xml:space="preserve">Monthly Profit and Loss, September 2023 to August 2026</t>
  </si>
  <si>
    <t xml:space="preserve">All figures in the reporting currency chosen on the Company Profile tab, whole units. Enter costs as positive numbers, the layout subtracts them. Leave unknown months blank, do not enter zero. If recent months are not yet closed, leave them blank or delete those columns.</t>
  </si>
  <si>
    <t xml:space="preserve">Line item</t>
  </si>
  <si>
    <t xml:space="preserve">Sep-23</t>
  </si>
  <si>
    <t xml:space="preserve">Oct-23</t>
  </si>
  <si>
    <t xml:space="preserve">Nov-23</t>
  </si>
  <si>
    <t xml:space="preserve">Dec-23</t>
  </si>
  <si>
    <t xml:space="preserve">Jan-24</t>
  </si>
  <si>
    <t xml:space="preserve">Feb-24</t>
  </si>
  <si>
    <t xml:space="preserve">Mar-24</t>
  </si>
  <si>
    <t xml:space="preserve">Apr-24</t>
  </si>
  <si>
    <t xml:space="preserve">May-24</t>
  </si>
  <si>
    <t xml:space="preserve">Jun-24</t>
  </si>
  <si>
    <t xml:space="preserve">Jul-24</t>
  </si>
  <si>
    <t xml:space="preserve">Aug-24</t>
  </si>
  <si>
    <t xml:space="preserve">FY2024 Total</t>
  </si>
  <si>
    <t xml:space="preserve">Sep-24</t>
  </si>
  <si>
    <t xml:space="preserve">Oct-24</t>
  </si>
  <si>
    <t xml:space="preserve">Nov-24</t>
  </si>
  <si>
    <t xml:space="preserve">Dec-24</t>
  </si>
  <si>
    <t xml:space="preserve">Jan-25</t>
  </si>
  <si>
    <t xml:space="preserve">Feb-25</t>
  </si>
  <si>
    <t xml:space="preserve">Mar-25</t>
  </si>
  <si>
    <t xml:space="preserve">Apr-25</t>
  </si>
  <si>
    <t xml:space="preserve">May-25</t>
  </si>
  <si>
    <t xml:space="preserve">Jun-25</t>
  </si>
  <si>
    <t xml:space="preserve">Jul-25</t>
  </si>
  <si>
    <t xml:space="preserve">Aug-25</t>
  </si>
  <si>
    <t xml:space="preserve">FY2025 Total</t>
  </si>
  <si>
    <t xml:space="preserve">Dec-25</t>
  </si>
  <si>
    <t xml:space="preserve">Jan-26</t>
  </si>
  <si>
    <t xml:space="preserve">Feb-26</t>
  </si>
  <si>
    <t xml:space="preserve">Mar-26</t>
  </si>
  <si>
    <t xml:space="preserve">Apr-26</t>
  </si>
  <si>
    <t xml:space="preserve">May-26</t>
  </si>
  <si>
    <t xml:space="preserve">Jun-26</t>
  </si>
  <si>
    <t xml:space="preserve">Jul-26</t>
  </si>
  <si>
    <t xml:space="preserve">Aug-26</t>
  </si>
  <si>
    <t xml:space="preserve">FY2026 Total</t>
  </si>
  <si>
    <t xml:space="preserve">REVENUE</t>
  </si>
  <si>
    <t xml:space="preserve">Repeat service and maintenance revenue</t>
  </si>
  <si>
    <t xml:space="preserve">One-off / project / installation revenue</t>
  </si>
  <si>
    <t xml:space="preserve">Product and equipment sales</t>
  </si>
  <si>
    <t xml:space="preserve">Other revenue</t>
  </si>
  <si>
    <t xml:space="preserve">Total revenue</t>
  </si>
  <si>
    <t xml:space="preserve">DIRECT COSTS (COSTS THAT SCALE WITH THE WORK)</t>
  </si>
  <si>
    <t xml:space="preserve">Materials, parts and equipment</t>
  </si>
  <si>
    <t xml:space="preserve">Direct labour (staff who deliver the work)</t>
  </si>
  <si>
    <t xml:space="preserve">Subcontractors</t>
  </si>
  <si>
    <t xml:space="preserve">Other direct costs</t>
  </si>
  <si>
    <t xml:space="preserve">Total direct costs</t>
  </si>
  <si>
    <t xml:space="preserve">Gross profit</t>
  </si>
  <si>
    <t xml:space="preserve">Gross margin %</t>
  </si>
  <si>
    <t xml:space="preserve">OVERHEADS</t>
  </si>
  <si>
    <t xml:space="preserve">Owners' and directors' salaries and benefits</t>
  </si>
  <si>
    <t xml:space="preserve">Office and admin salaries</t>
  </si>
  <si>
    <t xml:space="preserve">Payroll taxes and pensions / benefits</t>
  </si>
  <si>
    <t xml:space="preserve">Premises rent, rates and service charges</t>
  </si>
  <si>
    <t xml:space="preserve">Utilities</t>
  </si>
  <si>
    <t xml:space="preserve">Vehicles and fuel</t>
  </si>
  <si>
    <t xml:space="preserve">Insurance</t>
  </si>
  <si>
    <t xml:space="preserve">Marketing and advertising</t>
  </si>
  <si>
    <t xml:space="preserve">IT, software and phone</t>
  </si>
  <si>
    <t xml:space="preserve">Professional and accountancy fees</t>
  </si>
  <si>
    <t xml:space="preserve">Bank charges and payment fees</t>
  </si>
  <si>
    <t xml:space="preserve">Bad debts</t>
  </si>
  <si>
    <t xml:space="preserve">Other overheads</t>
  </si>
  <si>
    <t xml:space="preserve">Total overheads</t>
  </si>
  <si>
    <t xml:space="preserve">EBITDA (profit before interest, tax, depreciation and amortisation)</t>
  </si>
  <si>
    <t xml:space="preserve">EBITDA margin %</t>
  </si>
  <si>
    <t xml:space="preserve">BELOW EBITDA</t>
  </si>
  <si>
    <t xml:space="preserve">Depreciation</t>
  </si>
  <si>
    <t xml:space="preserve">Amortisation</t>
  </si>
  <si>
    <t xml:space="preserve">Operating profit (EBIT)</t>
  </si>
  <si>
    <t xml:space="preserve">Interest expense</t>
  </si>
  <si>
    <t xml:space="preserve">Interest and other income</t>
  </si>
  <si>
    <t xml:space="preserve">Profit before tax</t>
  </si>
  <si>
    <t xml:space="preserve">Corporation tax / income tax</t>
  </si>
  <si>
    <t xml:space="preserve">Net profit after tax</t>
  </si>
  <si>
    <t xml:space="preserve">Balance Sheet</t>
  </si>
  <si>
    <t xml:space="preserve">Year-end positions for FY2024 and FY2025, then month-end positions for the last 12 months. If monthly balance sheets are not available, complete the year-end columns and the latest month you have. Leave unknown columns blank.</t>
  </si>
  <si>
    <t xml:space="preserve">Position at</t>
  </si>
  <si>
    <t xml:space="preserve">Aug-24 (FY2024 year end)</t>
  </si>
  <si>
    <t xml:space="preserve">Aug-25 (FY2025 year end)</t>
  </si>
  <si>
    <t xml:space="preserve">Aug-26 (FY2026 year end)</t>
  </si>
  <si>
    <t xml:space="preserve">ASSETS</t>
  </si>
  <si>
    <t xml:space="preserve">Tangible fixed assets: property, plant, equipment, vehicles (net)</t>
  </si>
  <si>
    <t xml:space="preserve">Intangible assets and goodwill (net)</t>
  </si>
  <si>
    <t xml:space="preserve">Other long-term assets</t>
  </si>
  <si>
    <t xml:space="preserve">Cash and bank balances</t>
  </si>
  <si>
    <t xml:space="preserve">Trade receivables (money owed by customers)</t>
  </si>
  <si>
    <t xml:space="preserve">Stock / inventory</t>
  </si>
  <si>
    <t xml:space="preserve">Work in progress</t>
  </si>
  <si>
    <t xml:space="preserve">Prepayments and other current assets</t>
  </si>
  <si>
    <t xml:space="preserve">Total assets</t>
  </si>
  <si>
    <t xml:space="preserve">LIABILITIES</t>
  </si>
  <si>
    <t xml:space="preserve">Trade payables (money owed to suppliers)</t>
  </si>
  <si>
    <t xml:space="preserve">VAT / sales tax / GST payable</t>
  </si>
  <si>
    <t xml:space="preserve">Payroll taxes and other taxes payable</t>
  </si>
  <si>
    <t xml:space="preserve">Deferred income (customer money taken for work not yet done)</t>
  </si>
  <si>
    <t xml:space="preserve">Loans and leases due within 12 months</t>
  </si>
  <si>
    <t xml:space="preserve">Other current liabilities</t>
  </si>
  <si>
    <t xml:space="preserve">Bank loans due after 12 months</t>
  </si>
  <si>
    <t xml:space="preserve">Director / shareholder loans</t>
  </si>
  <si>
    <t xml:space="preserve">Lease liabilities due after 12 months</t>
  </si>
  <si>
    <t xml:space="preserve">Other long-term liabilities</t>
  </si>
  <si>
    <t xml:space="preserve">Total liabilities</t>
  </si>
  <si>
    <t xml:space="preserve">EQUITY</t>
  </si>
  <si>
    <t xml:space="preserve">Share capital</t>
  </si>
  <si>
    <t xml:space="preserve">Retained earnings</t>
  </si>
  <si>
    <t xml:space="preserve">Other equity</t>
  </si>
  <si>
    <t xml:space="preserve">Total equity</t>
  </si>
  <si>
    <t xml:space="preserve">CHECK</t>
  </si>
  <si>
    <t xml:space="preserve">Balance check: assets minus liabilities minus equity (must be 0 or blank)</t>
  </si>
  <si>
    <t xml:space="preserve">Check status</t>
  </si>
  <si>
    <t xml:space="preserve">Bridge from reported EBITDA to adjusted EBITDA</t>
  </si>
  <si>
    <t xml:space="preserve">Buyers price a business from its adjusted EBITDA: the profit the business would make for a new owner, once costs that are personal to the current owner, or genuinely one-off, are added back and any missing market costs are deducted. Enter add-backs as positive numbers and deductions as negatives. Every line needs a note in the evidence column, an add-back without evidence gets no credit in diligence.</t>
  </si>
  <si>
    <t xml:space="preserve">FY2024</t>
  </si>
  <si>
    <t xml:space="preserve">FY2025</t>
  </si>
  <si>
    <t xml:space="preserve">FY2026</t>
  </si>
  <si>
    <t xml:space="preserve">Notes and evidence (required for every entry)</t>
  </si>
  <si>
    <t xml:space="preserve">EBITDA as reported (pulled from the Monthly P&amp;L tab)</t>
  </si>
  <si>
    <t xml:space="preserve">ADD BACK: COSTS A NEW OWNER WOULD NOT HAVE</t>
  </si>
  <si>
    <t xml:space="preserve">Owners' and directors' salaries and benefits included above</t>
  </si>
  <si>
    <t xml:space="preserve">Family members on payroll beyond their market role value</t>
  </si>
  <si>
    <t xml:space="preserve">Personal expenses run through the business (vehicles, travel, phone, subscriptions)</t>
  </si>
  <si>
    <t xml:space="preserve">One-off professional or legal fees (disputes, this sale process)</t>
  </si>
  <si>
    <t xml:space="preserve">Other genuinely one-off or non-recurring items (describe in notes)</t>
  </si>
  <si>
    <t xml:space="preserve">DEDUCT: MARKET COSTS THE BUSINESS IS NOT PAYING</t>
  </si>
  <si>
    <t xml:space="preserve">Market salary cost to replace the owners' day-to-day roles (enter as a negative)</t>
  </si>
  <si>
    <t xml:space="preserve">Adjustment of rent to market rate if premises are owner-owned (negative if underpaying)</t>
  </si>
  <si>
    <t xml:space="preserve">Other normalisation adjustments (describe in notes)</t>
  </si>
  <si>
    <t xml:space="preserve">RESULT</t>
  </si>
  <si>
    <t xml:space="preserve">Adjusted EBITDA</t>
  </si>
  <si>
    <t xml:space="preserve">Adjusted EBITDA margin %</t>
  </si>
  <si>
    <t xml:space="preserve">Key Performance Indicators</t>
  </si>
  <si>
    <t xml:space="preserve">Section 1 applies to every business and is mostly calculated for you. Then complete ONLY the industry pack that matches your business (see Company Profile) and leave the other packs blank. Percentages entered as percentages, for example 12.5%.</t>
  </si>
  <si>
    <t xml:space="preserve">Metric</t>
  </si>
  <si>
    <t xml:space="preserve">Definition / how to calculate</t>
  </si>
  <si>
    <t xml:space="preserve">1. CORE METRICS, EVERY BUSINESS (aligned to how buyers score financial and customer strength)</t>
  </si>
  <si>
    <t xml:space="preserve">Pulled from the Monthly P&amp;L tab.</t>
  </si>
  <si>
    <t xml:space="preserve">Revenue growth % year on year</t>
  </si>
  <si>
    <t xml:space="preserve">This year's revenue divided by last year's, minus 1. FY2024 blank by design, no prior year in this pack.</t>
  </si>
  <si>
    <t xml:space="preserve">Pulled from the Adjusted EBITDA Bridge tab.</t>
  </si>
  <si>
    <t xml:space="preserve">Recurring plus repeat revenue % of total</t>
  </si>
  <si>
    <t xml:space="preserve">Recurring / contracted plus repeat service and maintenance revenue, divided by total revenue. Calculated from the P&amp;L revenue rows.</t>
  </si>
  <si>
    <t xml:space="preserve">Average employees (full-time equivalent)</t>
  </si>
  <si>
    <t xml:space="preserve">Average FTE over the year, including working owners.</t>
  </si>
  <si>
    <t xml:space="preserve">Revenue per employee</t>
  </si>
  <si>
    <t xml:space="preserve">Total revenue divided by average FTE.</t>
  </si>
  <si>
    <t xml:space="preserve">Largest customer % of revenue</t>
  </si>
  <si>
    <t xml:space="preserve">Revenue from your single biggest customer divided by total revenue. Buyers watch this closely.</t>
  </si>
  <si>
    <t xml:space="preserve">Top 5 customers % of revenue</t>
  </si>
  <si>
    <t xml:space="preserve">Combined revenue of your five biggest customers divided by total revenue.</t>
  </si>
  <si>
    <t xml:space="preserve">Customer retention rate %</t>
  </si>
  <si>
    <t xml:space="preserve">Of the customers you had at the start of the year, the share still buying at the end.</t>
  </si>
  <si>
    <t xml:space="preserve">Customer acquisition cost (CAC)</t>
  </si>
  <si>
    <t xml:space="preserve">Sales and marketing spend for the year divided by new customers won in the year.</t>
  </si>
  <si>
    <t xml:space="preserve">Customer lifetime value (LTV)</t>
  </si>
  <si>
    <t xml:space="preserve">Average gross profit per customer per year, multiplied by the years a customer typically stays.</t>
  </si>
  <si>
    <t xml:space="preserve">LTV to CAC ratio</t>
  </si>
  <si>
    <t xml:space="preserve">Lifetime value divided by acquisition cost. Above 3 is healthy in most industries.</t>
  </si>
  <si>
    <t xml:space="preserve">Debtor days (how long customers take to pay)</t>
  </si>
  <si>
    <t xml:space="preserve">Trade receivables at year end divided by annual revenue, times 365. FY2026 can be calculated from the Balance Sheet tab.</t>
  </si>
  <si>
    <t xml:space="preserve">2. BUILDING SERVICES AND FACILITIES MANAGEMENT (fire and life safety, HVAC, electrical, plumbing, security, FM)</t>
  </si>
  <si>
    <t xml:space="preserve">Service and maintenance contract revenue % of total</t>
  </si>
  <si>
    <t xml:space="preserve">Revenue under service, maintenance or monitoring contracts divided by total revenue.</t>
  </si>
  <si>
    <t xml:space="preserve">Contract renewal rate %</t>
  </si>
  <si>
    <t xml:space="preserve">Contracts renewed in the year divided by contracts up for renewal.</t>
  </si>
  <si>
    <t xml:space="preserve">Number of active service contracts</t>
  </si>
  <si>
    <t xml:space="preserve">Count at year end.</t>
  </si>
  <si>
    <t xml:space="preserve">Average contract length (months)</t>
  </si>
  <si>
    <t xml:space="preserve">Across active contracts.</t>
  </si>
  <si>
    <t xml:space="preserve">Service versus installation revenue split %</t>
  </si>
  <si>
    <t xml:space="preserve">Service revenue share of total. Buyers pay more for service-heavy revenue.</t>
  </si>
  <si>
    <t xml:space="preserve">Engineer / technician utilisation %</t>
  </si>
  <si>
    <t xml:space="preserve">Billable hours divided by available hours for field staff.</t>
  </si>
  <si>
    <t xml:space="preserve">First-time fix rate %</t>
  </si>
  <si>
    <t xml:space="preserve">Jobs resolved on the first visit divided by total jobs.</t>
  </si>
  <si>
    <t xml:space="preserve">Accreditations held</t>
  </si>
  <si>
    <t xml:space="preserve">List them, for example BAFE, NICEIC, Gas Safe, SafeContractor, NFPA, UL. Text answer.</t>
  </si>
  <si>
    <t xml:space="preserve">3. HEALTHCARE (care homes, clinics, dental, veterinary, aesthetics)</t>
  </si>
  <si>
    <t xml:space="preserve">Occupancy rate % (care homes and residential settings)</t>
  </si>
  <si>
    <t xml:space="preserve">Occupied beds divided by available beds, average for the year.</t>
  </si>
  <si>
    <t xml:space="preserve">Revenue per bed / chair / treatment room per week</t>
  </si>
  <si>
    <t xml:space="preserve">Total revenue divided by capacity units, divided by 52.</t>
  </si>
  <si>
    <t xml:space="preserve">Regulator rating</t>
  </si>
  <si>
    <t xml:space="preserve">CQC rating in England, or your local equivalent. Text answer.</t>
  </si>
  <si>
    <t xml:space="preserve">Private versus publicly funded revenue %</t>
  </si>
  <si>
    <t xml:space="preserve">Share of revenue paid privately rather than by government or insurers.</t>
  </si>
  <si>
    <t xml:space="preserve">Staff turnover %</t>
  </si>
  <si>
    <t xml:space="preserve">Leavers in the year divided by average headcount.</t>
  </si>
  <si>
    <t xml:space="preserve">Agency staff % of total staff costs</t>
  </si>
  <si>
    <t xml:space="preserve">Agency and locum spend divided by total staff costs.</t>
  </si>
  <si>
    <t xml:space="preserve">Patient / resident retention or recall rate %</t>
  </si>
  <si>
    <t xml:space="preserve">Share of patients or residents retained, or recall appointments kept.</t>
  </si>
  <si>
    <t xml:space="preserve">4. B2B SOFTWARE AND TECH SERVICES</t>
  </si>
  <si>
    <t xml:space="preserve">Annual recurring revenue (ARR) at year end</t>
  </si>
  <si>
    <t xml:space="preserve">Contracted recurring revenue annualised.</t>
  </si>
  <si>
    <t xml:space="preserve">Net revenue retention %</t>
  </si>
  <si>
    <t xml:space="preserve">Revenue from last year's customers this year, including upgrades and churn, divided by what they paid last year.</t>
  </si>
  <si>
    <t xml:space="preserve">Gross revenue churn %</t>
  </si>
  <si>
    <t xml:space="preserve">Recurring revenue lost to cancellations and downgrades divided by opening recurring revenue.</t>
  </si>
  <si>
    <t xml:space="preserve">Logo churn % (customers lost)</t>
  </si>
  <si>
    <t xml:space="preserve">Customers lost in the year divided by opening customers.</t>
  </si>
  <si>
    <t xml:space="preserve">CAC payback (months)</t>
  </si>
  <si>
    <t xml:space="preserve">Months of gross profit from a new customer needed to repay its acquisition cost.</t>
  </si>
  <si>
    <t xml:space="preserve">ARR per employee</t>
  </si>
  <si>
    <t xml:space="preserve">ARR divided by FTE.</t>
  </si>
  <si>
    <t xml:space="preserve">5. B2C APPS AND CONSUMER SUBSCRIPTIONS</t>
  </si>
  <si>
    <t xml:space="preserve">Monthly active users (MAU) at year end</t>
  </si>
  <si>
    <t xml:space="preserve">Paying subscribers at year end</t>
  </si>
  <si>
    <t xml:space="preserve">Average revenue per user (ARPU) per month</t>
  </si>
  <si>
    <t xml:space="preserve">Monthly revenue divided by active users.</t>
  </si>
  <si>
    <t xml:space="preserve">Monthly subscriber churn %</t>
  </si>
  <si>
    <t xml:space="preserve">Subscribers cancelling per month divided by opening subscribers.</t>
  </si>
  <si>
    <t xml:space="preserve">Free to paid conversion %</t>
  </si>
  <si>
    <t xml:space="preserve">Share of free users who become paying.</t>
  </si>
  <si>
    <t xml:space="preserve">6. PROFESSIONAL SERVICES (accounting, legal, tax, consulting, agencies)</t>
  </si>
  <si>
    <t xml:space="preserve">Revenue per fee earner</t>
  </si>
  <si>
    <t xml:space="preserve">Total revenue divided by client-facing professionals.</t>
  </si>
  <si>
    <t xml:space="preserve">Utilisation %</t>
  </si>
  <si>
    <t xml:space="preserve">Billable hours divided by available hours.</t>
  </si>
  <si>
    <t xml:space="preserve">Average annual fee per client</t>
  </si>
  <si>
    <t xml:space="preserve">Total revenue divided by active clients.</t>
  </si>
  <si>
    <t xml:space="preserve">Repeat client revenue %</t>
  </si>
  <si>
    <t xml:space="preserve">Revenue from clients also served last year divided by total revenue.</t>
  </si>
  <si>
    <t xml:space="preserve">Lock-up days (WIP plus debtors)</t>
  </si>
  <si>
    <t xml:space="preserve">Work in progress plus trade receivables, divided by annual revenue, times 365.</t>
  </si>
  <si>
    <t xml:space="preserve">7. MANUFACTURING</t>
  </si>
  <si>
    <t xml:space="preserve">Capacity utilisation %</t>
  </si>
  <si>
    <t xml:space="preserve">Actual output divided by practical capacity.</t>
  </si>
  <si>
    <t xml:space="preserve">Order book / backlog (months of revenue)</t>
  </si>
  <si>
    <t xml:space="preserve">Confirmed orders divided by average monthly revenue.</t>
  </si>
  <si>
    <t xml:space="preserve">On-time in-full delivery %</t>
  </si>
  <si>
    <t xml:space="preserve">Orders delivered complete and on time divided by total orders.</t>
  </si>
  <si>
    <t xml:space="preserve">Scrap and rework % of production cost</t>
  </si>
  <si>
    <t xml:space="preserve">Revenue per production employee</t>
  </si>
  <si>
    <t xml:space="preserve">8. RETAIL AND DISTRIBUTION</t>
  </si>
  <si>
    <t xml:space="preserve">Like-for-like sales growth %</t>
  </si>
  <si>
    <t xml:space="preserve">Growth from sites open in both years.</t>
  </si>
  <si>
    <t xml:space="preserve">Stock turns per year</t>
  </si>
  <si>
    <t xml:space="preserve">Annual cost of goods sold divided by average stock.</t>
  </si>
  <si>
    <t xml:space="preserve">Revenue per site (or per square metre)</t>
  </si>
  <si>
    <t xml:space="preserve">Largest supplier % of purchases</t>
  </si>
  <si>
    <t xml:space="preserve">Concentration risk on the supply side.</t>
  </si>
  <si>
    <t xml:space="preserve">Online % of sales</t>
  </si>
  <si>
    <t xml:space="preserve">Action Plan and Programme View</t>
  </si>
  <si>
    <t xml:space="preserve">Twelve actions, 52 tasks, drawn from Section 10 of your valuation report and generalised for any owner-led business. Edit the cream Start and Weeks cells and the gold bars redraw. Mark Status as work completes. Suggested owners are roles; put names against them.</t>
  </si>
  <si>
    <t xml:space="preserve">HOW TO READ IT: Phase 1 actions move the price most and run first. Every task lists the deliverable it produces; each deliverable files straight into tab 10. Linked risks show which register items an action resolves.</t>
  </si>
  <si>
    <t xml:space="preserve">ID</t>
  </si>
  <si>
    <t xml:space="preserve">Phase</t>
  </si>
  <si>
    <t xml:space="preserve">Action</t>
  </si>
  <si>
    <t xml:space="preserve">Task</t>
  </si>
  <si>
    <t xml:space="preserve">What the task involves</t>
  </si>
  <si>
    <t xml:space="preserve">Deliverable produced</t>
  </si>
  <si>
    <t xml:space="preserve">Suggested owner</t>
  </si>
  <si>
    <t xml:space="preserve">Linked risks</t>
  </si>
  <si>
    <t xml:space="preserve">Start wk</t>
  </si>
  <si>
    <t xml:space="preserve">Weeks</t>
  </si>
  <si>
    <t xml:space="preserve">Status</t>
  </si>
  <si>
    <t xml:space="preserve">A1</t>
  </si>
  <si>
    <t xml:space="preserve">Phase 1</t>
  </si>
  <si>
    <t xml:space="preserve">Build the contract register and order book</t>
  </si>
  <si>
    <t xml:space="preserve">Finance lead</t>
  </si>
  <si>
    <t xml:space="preserve">R12, R13, R4, R14</t>
  </si>
  <si>
    <t xml:space="preserve">A1.1</t>
  </si>
  <si>
    <t xml:space="preserve">List every customer agreement</t>
  </si>
  <si>
    <t xml:space="preserve">Work through the job system and contract files and list every live customer agreement on one sheet: customer, service, start date, end date, notice period, uplift mechanism and annual value. Include framework positions and note which are re-tendered on a cycle.</t>
  </si>
  <si>
    <t xml:space="preserve">Contract register, one page per entity</t>
  </si>
  <si>
    <t xml:space="preserve">Not started</t>
  </si>
  <si>
    <t xml:space="preserve">A1.2</t>
  </si>
  <si>
    <t xml:space="preserve">Add the order book</t>
  </si>
  <si>
    <t xml:space="preserve">Add every piece of signed but undelivered work by contract and delivery year, with signed value. This is the schedule a buyer credits against the forecast, so include only work with signatures behind it and mark conditional awards separately.</t>
  </si>
  <si>
    <t xml:space="preserve">Order book schedule</t>
  </si>
  <si>
    <t xml:space="preserve">A1.3</t>
  </si>
  <si>
    <t xml:space="preserve">Reconcile conflicting term data</t>
  </si>
  <si>
    <t xml:space="preserve">Where different records state different contract lengths for the same customer, resolve from the signed document itself, not from memory. Record the source document reference beside each row so every line is checkable in diligence.</t>
  </si>
  <si>
    <t xml:space="preserve">Term data reconciled to source</t>
  </si>
  <si>
    <t xml:space="preserve">A1.4</t>
  </si>
  <si>
    <t xml:space="preserve">Select a specimen contract</t>
  </si>
  <si>
    <t xml:space="preserve">Choose one representative planned maintenance or service agreement, redact commercially sensitive pricing if needed, and place it beside the register as the specimen a buyer reads first. Pick the one with the cleanest terms and uplift clause.</t>
  </si>
  <si>
    <t xml:space="preserve">Specimen contract</t>
  </si>
  <si>
    <t xml:space="preserve">A1.5</t>
  </si>
  <si>
    <t xml:space="preserve">Compute the two headline numbers</t>
  </si>
  <si>
    <t xml:space="preserve">From the register, compute contracted revenue as a percentage of total and the weighted average remaining contract term in months. These two figures decide which multiple scenario the business is priced in, so date them and refresh monthly.</t>
  </si>
  <si>
    <t xml:space="preserve">Contracted % and weighted term, dated</t>
  </si>
  <si>
    <t xml:space="preserve">A2</t>
  </si>
  <si>
    <t xml:space="preserve">Build the diligence-grade financial pack</t>
  </si>
  <si>
    <t xml:space="preserve">Owner with accountant</t>
  </si>
  <si>
    <t xml:space="preserve">R1, R2, R3, R5, R6</t>
  </si>
  <si>
    <t xml:space="preserve">A2.1</t>
  </si>
  <si>
    <t xml:space="preserve">Complete the monthly P&amp;L in this workbook</t>
  </si>
  <si>
    <t xml:space="preserve">Populate tab 3 for 36 months with revenue split across the five lines provided, using exports from the accounting system rather than retyped figures. Leave unclosed months blank; never enter zero for unknown. The FY totals must equal the sum of their months.</t>
  </si>
  <si>
    <t xml:space="preserve">36 month monthly P&amp;L</t>
  </si>
  <si>
    <t xml:space="preserve">A2.2</t>
  </si>
  <si>
    <t xml:space="preserve">Complete the balance sheet tab</t>
  </si>
  <si>
    <t xml:space="preserve">Populate tab 4 at each year end and monthly for the current year. Debtors, work in progress and retentions deserve particular care because they drive the working capital conversation later in this plan.</t>
  </si>
  <si>
    <t xml:space="preserve">Balance sheet history</t>
  </si>
  <si>
    <t xml:space="preserve">A2.3</t>
  </si>
  <si>
    <t xml:space="preserve">Evidence every add-back</t>
  </si>
  <si>
    <t xml:space="preserve">Complete tab 5 with an invoice or ledger line behind every adjustment. Include the deduction side: where owner pay is below market, enter the market cost of replacement. Anything without evidence stays out, however real it feels.</t>
  </si>
  <si>
    <t xml:space="preserve">Evidenced adjusted EBITDA bridge</t>
  </si>
  <si>
    <t xml:space="preserve">A2.4</t>
  </si>
  <si>
    <t xml:space="preserve">Build the working capital schedule</t>
  </si>
  <si>
    <t xml:space="preserve">From three year ends of balance sheet data, compute the normal level of net working capital the business trades on, monthly if possible. This becomes your evidence in the completion peg negotiation, where unprepared sellers routinely lose six figures.</t>
  </si>
  <si>
    <t xml:space="preserve">Normalised working capital schedule</t>
  </si>
  <si>
    <t xml:space="preserve">A2.5</t>
  </si>
  <si>
    <t xml:space="preserve">Write the filing explanations</t>
  </si>
  <si>
    <t xml:space="preserve">For anything on the public register a buyer will read (amended accounts, new charges, exemption regimes), write the one paragraph factual explanation now, dated and filed with the pack, so the story is yours rather than theirs.</t>
  </si>
  <si>
    <t xml:space="preserve">Register explanation notes</t>
  </si>
  <si>
    <t xml:space="preserve">A2.6</t>
  </si>
  <si>
    <t xml:space="preserve">Adopt a monthly close rhythm</t>
  </si>
  <si>
    <t xml:space="preserve">Close each month within ten working days: P&amp;L updated, KPI tab refreshed, one variance note. The habit itself is evidence of control and keeps every number in this pack current for the moment a buyer appears.</t>
  </si>
  <si>
    <t xml:space="preserve">Monthly close checklist in use</t>
  </si>
  <si>
    <t xml:space="preserve">A3</t>
  </si>
  <si>
    <t xml:space="preserve">Resolve the shareholder position</t>
  </si>
  <si>
    <t xml:space="preserve">Owner with solicitor</t>
  </si>
  <si>
    <t xml:space="preserve">R7</t>
  </si>
  <si>
    <t xml:space="preserve">A3.1</t>
  </si>
  <si>
    <t xml:space="preserve">Assemble the constitutional documents</t>
  </si>
  <si>
    <t xml:space="preserve">Collect the share register, articles of association and any shareholders agreement into one folder. Confirm the register matches Companies House and note any transfers, share classes or options that a buyer's lawyers will trace.</t>
  </si>
  <si>
    <t xml:space="preserve">Constitutional folder</t>
  </si>
  <si>
    <t xml:space="preserve">A3.2</t>
  </si>
  <si>
    <t xml:space="preserve">Check drag and tag provisions</t>
  </si>
  <si>
    <t xml:space="preserve">Establish with a solicitor whether drag along and tag along rights exist and on what thresholds. Without drag rights a minority can block a sale, which is the single fact most likely to end a process before it starts.</t>
  </si>
  <si>
    <t xml:space="preserve">Drag and tag position confirmed</t>
  </si>
  <si>
    <t xml:space="preserve">A3.3</t>
  </si>
  <si>
    <t xml:space="preserve">Agree the written shareholder plan</t>
  </si>
  <si>
    <t xml:space="preserve">Agree in writing between shareholders: intended timing window, a price floor below which no process opens, expected roles after completion, and one named contact who speaks for the sellers. Four points, one page, signed.</t>
  </si>
  <si>
    <t xml:space="preserve">Signed four point plan</t>
  </si>
  <si>
    <t xml:space="preserve">A3.4</t>
  </si>
  <si>
    <t xml:space="preserve">Confirm each seller's tax position</t>
  </si>
  <si>
    <t xml:space="preserve">Each shareholder confirms their own relief eligibility and takes advice early, using the question list in the valuation report. Structuring decisions taken during a process are almost always too late to change the outcome.</t>
  </si>
  <si>
    <t xml:space="preserve">Adviser conversations booked</t>
  </si>
  <si>
    <t xml:space="preserve">A4</t>
  </si>
  <si>
    <t xml:space="preserve">Phase 1 into 2</t>
  </si>
  <si>
    <t xml:space="preserve">Take the owner out of the commercial path</t>
  </si>
  <si>
    <t xml:space="preserve">Owner</t>
  </si>
  <si>
    <t xml:space="preserve">R21, R22, R23</t>
  </si>
  <si>
    <t xml:space="preserve">A4.1</t>
  </si>
  <si>
    <t xml:space="preserve">List every decision that needs the owner</t>
  </si>
  <si>
    <t xml:space="preserve">For two weeks, log every decision that waits for the owner: pricing, quotes, approvals, escalations, key customer contact. The log is the honest map of dependency and becomes the delegation plan's starting point.</t>
  </si>
  <si>
    <t xml:space="preserve">Decision log</t>
  </si>
  <si>
    <t xml:space="preserve">A4.2</t>
  </si>
  <si>
    <t xml:space="preserve">Delegate with written authority limits</t>
  </si>
  <si>
    <t xml:space="preserve">Assign each logged decision to a named person with a written authority limit, for example quotes to a value threshold, discounts to a percentage. Publish the limits internally so customers and staff route around the owner by default.</t>
  </si>
  <si>
    <t xml:space="preserve">Delegation schedule</t>
  </si>
  <si>
    <t xml:space="preserve">A4.3</t>
  </si>
  <si>
    <t xml:space="preserve">Document the pricing methodology</t>
  </si>
  <si>
    <t xml:space="preserve">Write down how work is priced: cost build-up, margin targets by work type, uplift rules. If pricing lives in the owner's head it cannot be bought; on paper it becomes a transferable asset.</t>
  </si>
  <si>
    <t xml:space="preserve">Pricing methodology document</t>
  </si>
  <si>
    <t xml:space="preserve">A4.4</t>
  </si>
  <si>
    <t xml:space="preserve">Publish the organisation chart with tenure</t>
  </si>
  <si>
    <t xml:space="preserve">Produce the current organisation chart with roles, reporting lines and years of service. Long tenure in the second tier is direct evidence of continuity; make it visible rather than anecdotal.</t>
  </si>
  <si>
    <t xml:space="preserve">Org chart, dated</t>
  </si>
  <si>
    <t xml:space="preserve">A4.5</t>
  </si>
  <si>
    <t xml:space="preserve">Hold out for a full quarter</t>
  </si>
  <si>
    <t xml:space="preserve">For one complete quarter, stay out of the delegated decisions and let the limits hold. A quarter of clean operation is the evidence a buyer can underwrite; anything shorter is an intention, not a proof.</t>
  </si>
  <si>
    <t xml:space="preserve">One quarter of evidence</t>
  </si>
  <si>
    <t xml:space="preserve">A5</t>
  </si>
  <si>
    <t xml:space="preserve">Reconcile workforce and engagement structure</t>
  </si>
  <si>
    <t xml:space="preserve">Owner with payroll</t>
  </si>
  <si>
    <t xml:space="preserve">R18</t>
  </si>
  <si>
    <t xml:space="preserve">A5.1</t>
  </si>
  <si>
    <t xml:space="preserve">Count every worker by engagement route</t>
  </si>
  <si>
    <t xml:space="preserve">At one date, count PAYE employees, agency workers and subcontractors separately, by the entity that engages each. This single table resolves the conflicting headcount numbers a buyer will otherwise find across your website, accounts and answers.</t>
  </si>
  <si>
    <t xml:space="preserve">Headcount reconciliation table</t>
  </si>
  <si>
    <t xml:space="preserve">A5.2</t>
  </si>
  <si>
    <t xml:space="preserve">Map any connected-company arrangements</t>
  </si>
  <si>
    <t xml:space="preserve">Where labour, premises or services flow through connected companies, document the arrangement and restate it to market terms. Buyers do not mind related-party arrangements; they mind undocumented ones.</t>
  </si>
  <si>
    <t xml:space="preserve">Related party schedule</t>
  </si>
  <si>
    <t xml:space="preserve">A5.3</t>
  </si>
  <si>
    <t xml:space="preserve">Align the public numbers</t>
  </si>
  <si>
    <t xml:space="preserve">Update website and marketing headcount claims to match the reconciliation, with a consistent counting basis. Public claims a buyer can falsify in week one are cheap credibility losses.</t>
  </si>
  <si>
    <t xml:space="preserve">Public claims aligned</t>
  </si>
  <si>
    <t xml:space="preserve">A5.4</t>
  </si>
  <si>
    <t xml:space="preserve">Confirm employment status exposure</t>
  </si>
  <si>
    <t xml:space="preserve">Where subcontract or agency use is material, take a status view with an adviser and file it. A prepared position converts a priced risk into a footnote.</t>
  </si>
  <si>
    <t xml:space="preserve">Status position note</t>
  </si>
  <si>
    <t xml:space="preserve">A6</t>
  </si>
  <si>
    <t xml:space="preserve">Phase 2</t>
  </si>
  <si>
    <t xml:space="preserve">Stand up the KPI and reporting engine</t>
  </si>
  <si>
    <t xml:space="preserve">Operations lead</t>
  </si>
  <si>
    <t xml:space="preserve">R17, R15, R19, R27, R5, R14</t>
  </si>
  <si>
    <t xml:space="preserve">A6.1</t>
  </si>
  <si>
    <t xml:space="preserve">Define each KPI once</t>
  </si>
  <si>
    <t xml:space="preserve">Write a one line definition and calculation for every KPI on the North Star tab, agreed with whoever produces it. Undefined metrics drift, and drifting metrics contradict each other in front of buyers.</t>
  </si>
  <si>
    <t xml:space="preserve">KPI definitions sheet</t>
  </si>
  <si>
    <t xml:space="preserve">A6.2</t>
  </si>
  <si>
    <t xml:space="preserve">Configure revenue by work type</t>
  </si>
  <si>
    <t xml:space="preserve">Configure the accounting or job system to report revenue monthly across contracted, repeat and project categories, matching the P&amp;L lines in this pack, so the split updates itself rather than being rebuilt by hand.</t>
  </si>
  <si>
    <t xml:space="preserve">Automated revenue split report</t>
  </si>
  <si>
    <t xml:space="preserve">A6.3</t>
  </si>
  <si>
    <t xml:space="preserve">Report utilisation and first-time fix weekly</t>
  </si>
  <si>
    <t xml:space="preserve">From the job system, report utilised hours against paid hours and first-time fix by engineer, weekly. Most systems already hold this data; the work is configuration and habit rather than software.</t>
  </si>
  <si>
    <t xml:space="preserve">Two weekly operational reports</t>
  </si>
  <si>
    <t xml:space="preserve">A6.4</t>
  </si>
  <si>
    <t xml:space="preserve">Measure churn by revenue</t>
  </si>
  <si>
    <t xml:space="preserve">Report customer retention by revenue value, not count: revenue from customers active last year that remains active this year. This is the version of loyalty a buyer underwrites.</t>
  </si>
  <si>
    <t xml:space="preserve">Revenue retention report</t>
  </si>
  <si>
    <t xml:space="preserve">A6.5</t>
  </si>
  <si>
    <t xml:space="preserve">Stand up the pipeline board</t>
  </si>
  <si>
    <t xml:space="preserve">Hold every live opportunity, tender and renewal in one pipeline with stage, value and expected date, reviewed weekly. Win rate and coverage against forecast come from this board.</t>
  </si>
  <si>
    <t xml:space="preserve">Pipeline board in use</t>
  </si>
  <si>
    <t xml:space="preserve">A6.6</t>
  </si>
  <si>
    <t xml:space="preserve">Refresh the North Star tracker monthly</t>
  </si>
  <si>
    <t xml:space="preserve">On each monthly close, update the North Star tab targets and actuals and write one sentence per red metric. Ten minutes a month keeps the whole pack alive rather than a snapshot that decays.</t>
  </si>
  <si>
    <t xml:space="preserve">Tracker updated monthly</t>
  </si>
  <si>
    <t xml:space="preserve">A7</t>
  </si>
  <si>
    <t xml:space="preserve">Verify the accreditation register</t>
  </si>
  <si>
    <t xml:space="preserve">HSEQ or compliance lead</t>
  </si>
  <si>
    <t xml:space="preserve">R16, R20</t>
  </si>
  <si>
    <t xml:space="preserve">A7.1</t>
  </si>
  <si>
    <t xml:space="preserve">Build the single register</t>
  </si>
  <si>
    <t xml:space="preserve">List every accreditation and certification: scheme, scope, certificate number, expiry date and the named renewal owner. One dated sheet replaces certificates scattered across portals and drawers.</t>
  </si>
  <si>
    <t xml:space="preserve">Accreditation register</t>
  </si>
  <si>
    <t xml:space="preserve">A7.2</t>
  </si>
  <si>
    <t xml:space="preserve">Verify against issuing bodies</t>
  </si>
  <si>
    <t xml:space="preserve">Check each entry against the issuing body's own public register and record the check date. Where a lookup is not public, file the current certificate copy instead. Never let a buyer's adviser be the first to check.</t>
  </si>
  <si>
    <t xml:space="preserve">Register verified with dates</t>
  </si>
  <si>
    <t xml:space="preserve">A7.3</t>
  </si>
  <si>
    <t xml:space="preserve">Diarise every renewal</t>
  </si>
  <si>
    <t xml:space="preserve">Put every expiry in a shared calendar with a lead time matched to each scheme's renewal process. A lapse during a sale process is a self-inflicted price event.</t>
  </si>
  <si>
    <t xml:space="preserve">Renewal calendar</t>
  </si>
  <si>
    <t xml:space="preserve">A7.4</t>
  </si>
  <si>
    <t xml:space="preserve">Confirm transferability</t>
  </si>
  <si>
    <t xml:space="preserve">Confirm which certificates are issued to the legal entity and would survive a share sale, and which would need recertification in an asset sale. This is a genuine argument for share-sale structure and worth having ready.</t>
  </si>
  <si>
    <t xml:space="preserve">Transferability note</t>
  </si>
  <si>
    <t xml:space="preserve">A8</t>
  </si>
  <si>
    <t xml:space="preserve">Prepare the concentration disclosure pack</t>
  </si>
  <si>
    <t xml:space="preserve">R11</t>
  </si>
  <si>
    <t xml:space="preserve">A8.1</t>
  </si>
  <si>
    <t xml:space="preserve">Group and measure properly</t>
  </si>
  <si>
    <t xml:space="preserve">Compute top customer shares with related entities grouped, over three years, by revenue. Buyers group them anyway; presenting the grouped number first reads as candour rather than concealment.</t>
  </si>
  <si>
    <t xml:space="preserve">Concentration analysis, three years</t>
  </si>
  <si>
    <t xml:space="preserve">A8.2</t>
  </si>
  <si>
    <t xml:space="preserve">Evidence the relationships</t>
  </si>
  <si>
    <t xml:space="preserve">For the top five customers: contract terms, renewal history, tenure, and named relationships beyond the owner. Long, renewing, multi-contact relationships materially soften the discount concentration attracts.</t>
  </si>
  <si>
    <t xml:space="preserve">Top five relationship file</t>
  </si>
  <si>
    <t xml:space="preserve">A8.3</t>
  </si>
  <si>
    <t xml:space="preserve">Model the forecast effect</t>
  </si>
  <si>
    <t xml:space="preserve">Show forecast revenue by customer so the effect of new wins on concentration is explicit. Growth that deepens concentration needs presenting with its mitigation, not discovering by a buyer's analyst.</t>
  </si>
  <si>
    <t xml:space="preserve">Forecast by customer</t>
  </si>
  <si>
    <t xml:space="preserve">A8.4</t>
  </si>
  <si>
    <t xml:space="preserve">Write the mitigation narrative</t>
  </si>
  <si>
    <t xml:space="preserve">One page: how the pipeline, sectors and service lines dilute concentration over time, with the pipeline board as evidence. Disclosed concentration with a plan rarely kills deals; surprises frequently do.</t>
  </si>
  <si>
    <t xml:space="preserve">Mitigation one-pager</t>
  </si>
  <si>
    <t xml:space="preserve">A9</t>
  </si>
  <si>
    <t xml:space="preserve">Run the legal readiness sweep</t>
  </si>
  <si>
    <t xml:space="preserve">R6, R10, R20, R24, R28</t>
  </si>
  <si>
    <t xml:space="preserve">A9.1</t>
  </si>
  <si>
    <t xml:space="preserve">Review change of control clauses</t>
  </si>
  <si>
    <t xml:space="preserve">Have the top ten customer and framework agreements reviewed for change of control, assignment and termination provisions, and list any consents a sale would require. Early knowledge of a consent requirement is negotiating time; late knowledge is a position given away.</t>
  </si>
  <si>
    <t xml:space="preserve">Change of control schedule</t>
  </si>
  <si>
    <t xml:space="preserve">A9.2</t>
  </si>
  <si>
    <t xml:space="preserve">Confirm insurance and run-off</t>
  </si>
  <si>
    <t xml:space="preserve">Confirm professional indemnity and liability cover levels, exclusions, retroactive dates and run-off terms with the broker, in writing. In long liability trades this is the diligence item most likely to surprise.</t>
  </si>
  <si>
    <t xml:space="preserve">Insurance position letter</t>
  </si>
  <si>
    <t xml:space="preserve">A9.3</t>
  </si>
  <si>
    <t xml:space="preserve">Document related-party arrangements</t>
  </si>
  <si>
    <t xml:space="preserve">Put every arrangement with connected companies on market terms in writing, including a proper lease where premises are held outside the trading company. Undocumented arrangements price as risk; documented ones are routine.</t>
  </si>
  <si>
    <t xml:space="preserve">Related party documents</t>
  </si>
  <si>
    <t xml:space="preserve">A9.4</t>
  </si>
  <si>
    <t xml:space="preserve">Complete employment files</t>
  </si>
  <si>
    <t xml:space="preserve">Bring employment contracts, right-to-work records and policy acknowledgements to completeness for every current worker. Dull, cheap now, and the difference between a boring legal workstream and a warranty fight.</t>
  </si>
  <si>
    <t xml:space="preserve">HR files complete</t>
  </si>
  <si>
    <t xml:space="preserve">A9.5</t>
  </si>
  <si>
    <t xml:space="preserve">Open the disputes and claims log</t>
  </si>
  <si>
    <t xml:space="preserve">Record every live or threatened dispute, claim or notifiable incident, however small, with status and exposure. An empty log kept honestly is worth more than an assurance; a surprise found later is worth much less.</t>
  </si>
  <si>
    <t xml:space="preserve">Disputes log</t>
  </si>
  <si>
    <t xml:space="preserve">A9.6</t>
  </si>
  <si>
    <t xml:space="preserve">File sector compliance records</t>
  </si>
  <si>
    <t xml:space="preserve">Assemble the records your sector's regulation requires, for example golden thread duties on higher risk buildings or care quality evidence, so compliance is demonstrable from files rather than asserted in meetings.</t>
  </si>
  <si>
    <t xml:space="preserve">Compliance evidence file</t>
  </si>
  <si>
    <t xml:space="preserve">A10</t>
  </si>
  <si>
    <t xml:space="preserve">Have the tax and structuring conversation</t>
  </si>
  <si>
    <t xml:space="preserve">Shareholders with tax adviser</t>
  </si>
  <si>
    <t xml:space="preserve">A10.1</t>
  </si>
  <si>
    <t xml:space="preserve">Take the report's question list to an adviser</t>
  </si>
  <si>
    <t xml:space="preserve">Book the specialist conversation using the five question agenda in your valuation report: relief eligibility for every shareholder, deferred consideration treatment, pre-process restructuring, how shares were acquired, and connected company treatment.</t>
  </si>
  <si>
    <t xml:space="preserve">Adviser meeting held</t>
  </si>
  <si>
    <t xml:space="preserve">A10.2</t>
  </si>
  <si>
    <t xml:space="preserve">Confirm relief eligibility per shareholder</t>
  </si>
  <si>
    <t xml:space="preserve">Each shareholder confirms qualifying conditions individually, including the officer or employee test where salary is nil. The first million per person is at stake for each, so assumptions are expensive here.</t>
  </si>
  <si>
    <t xml:space="preserve">Eligibility confirmed in writing</t>
  </si>
  <si>
    <t xml:space="preserve">A10.3</t>
  </si>
  <si>
    <t xml:space="preserve">Decide structure early</t>
  </si>
  <si>
    <t xml:space="preserve">Any reorganisation, holding company step or share class tidy-up needs clearance and time. Decide well before a buyer is in the room, because decisions taken under exclusivity are usually too late to change the outcome.</t>
  </si>
  <si>
    <t xml:space="preserve">Structure decision minuted</t>
  </si>
  <si>
    <t xml:space="preserve">A10.4</t>
  </si>
  <si>
    <t xml:space="preserve">File the personal position</t>
  </si>
  <si>
    <t xml:space="preserve">Each seller records residence and personal tax context as an agenda for their own adviser. This pack deliberately gives no personal tax advice; its job is to make sure the right conversation happens early.</t>
  </si>
  <si>
    <t xml:space="preserve">Personal agenda noted per seller</t>
  </si>
  <si>
    <t xml:space="preserve">A11</t>
  </si>
  <si>
    <t xml:space="preserve">Finish the brand and digital tidy</t>
  </si>
  <si>
    <t xml:space="preserve">Marketing with owner</t>
  </si>
  <si>
    <t xml:space="preserve">R25, R26</t>
  </si>
  <si>
    <t xml:space="preserve">A11.1</t>
  </si>
  <si>
    <t xml:space="preserve">Unify the identity</t>
  </si>
  <si>
    <t xml:space="preserve">Bring website paths, social handles, email footers and consent wording under the current legal and trading name. A buyer valuing the brand should find exactly one identity everywhere they look.</t>
  </si>
  <si>
    <t xml:space="preserve">Single identity live</t>
  </si>
  <si>
    <t xml:space="preserve">A11.2</t>
  </si>
  <si>
    <t xml:space="preserve">Fix the estate hygiene</t>
  </si>
  <si>
    <t xml:space="preserve">Remove or secure development subdomains, reissue dated public documents from the main domain, and correct anything a buyer can falsify from a search bar in week one.</t>
  </si>
  <si>
    <t xml:space="preserve">Estate hygiene fixed</t>
  </si>
  <si>
    <t xml:space="preserve">A11.3</t>
  </si>
  <si>
    <t xml:space="preserve">Open the review footprint</t>
  </si>
  <si>
    <t xml:space="preserve">Open and populate the business profile most relevant to the sector and invite ten genuine reviews from long standing clients. Modest effort, compounding return, and it supports recruitment as much as sales.</t>
  </si>
  <si>
    <t xml:space="preserve">Ten genuine reviews live</t>
  </si>
  <si>
    <t xml:space="preserve">A11.4</t>
  </si>
  <si>
    <t xml:space="preserve">Present the talent pipeline</t>
  </si>
  <si>
    <t xml:space="preserve">Where apprenticeships or funded training exist, present them publicly. In labour constrained trades a demonstrable talent pipeline is a buyer-facing asset, not an HR footnote.</t>
  </si>
  <si>
    <t xml:space="preserve">Talent pipeline visible</t>
  </si>
  <si>
    <t xml:space="preserve">A12</t>
  </si>
  <si>
    <t xml:space="preserve">Phase 2 into 3</t>
  </si>
  <si>
    <t xml:space="preserve">Assemble the evidence room</t>
  </si>
  <si>
    <t xml:space="preserve">Owner with adviser</t>
  </si>
  <si>
    <t xml:space="preserve">R8, R9, R10</t>
  </si>
  <si>
    <t xml:space="preserve">A12.1</t>
  </si>
  <si>
    <t xml:space="preserve">Stand up the structure</t>
  </si>
  <si>
    <t xml:space="preserve">Create the folder structure on the Evidence Room tab in a permissioned drive, one folder per category, and appoint one owner for completeness. Structure first; documents flow into a home that exists.</t>
  </si>
  <si>
    <t xml:space="preserve">Evidence room structure live</t>
  </si>
  <si>
    <t xml:space="preserve">A12.2</t>
  </si>
  <si>
    <t xml:space="preserve">File as you go</t>
  </si>
  <si>
    <t xml:space="preserve">As each action in this plan completes, file its deliverable immediately: register, schedules, policies, reconciliations. The room fills as a by-product of the plan rather than as a separate project at the worst possible time.</t>
  </si>
  <si>
    <t xml:space="preserve">Deliverables filed on completion</t>
  </si>
  <si>
    <t xml:space="preserve">A12.3</t>
  </si>
  <si>
    <t xml:space="preserve">Run the completeness check quarterly</t>
  </si>
  <si>
    <t xml:space="preserve">Each quarter, mark every line on the Evidence Room tab as filed, partial or missing, and clear the gaps. The status column is the honest readiness score for a process starting next month.</t>
  </si>
  <si>
    <t xml:space="preserve">Quarterly completeness review</t>
  </si>
  <si>
    <t xml:space="preserve">A12.4</t>
  </si>
  <si>
    <t xml:space="preserve">Design the confidentiality plan</t>
  </si>
  <si>
    <t xml:space="preserve">Agree with your adviser who learns what and when in a process: NDA discipline, staged disclosure, clean handling of sensitive customer data, and a holding line for rumours. Write it before it is needed.</t>
  </si>
  <si>
    <t xml:space="preserve">Confidentiality plan</t>
  </si>
  <si>
    <t xml:space="preserve">Risk Register  |  The 28 issues that most commonly cap owner-led business valuations</t>
  </si>
  <si>
    <t xml:space="preserve">Prioritised for a typical owner-led services business (building services, facilities, healthcare and similar). Mark Status and Owner for your company; your valuation report quantifies the ones that apply to you. Typical value effects describe market mechanics, never your figures.</t>
  </si>
  <si>
    <t xml:space="preserve">Dimension (report weight)</t>
  </si>
  <si>
    <t xml:space="preserve">Priority</t>
  </si>
  <si>
    <t xml:space="preserve">Risk</t>
  </si>
  <si>
    <t xml:space="preserve">Summary</t>
  </si>
  <si>
    <t xml:space="preserve">What this is</t>
  </si>
  <si>
    <t xml:space="preserve">Implications if unresolved</t>
  </si>
  <si>
    <t xml:space="preserve">Typical effect on value</t>
  </si>
  <si>
    <t xml:space="preserve">Why buyers care</t>
  </si>
  <si>
    <t xml:space="preserve">Actions</t>
  </si>
  <si>
    <t xml:space="preserve">Benefit of resolving</t>
  </si>
  <si>
    <t xml:space="preserve">Indicative timeline</t>
  </si>
  <si>
    <t xml:space="preserve">Notes for your company</t>
  </si>
  <si>
    <t xml:space="preserve">R1</t>
  </si>
  <si>
    <t xml:space="preserve">Financial (22%)</t>
  </si>
  <si>
    <t xml:space="preserve">Critical</t>
  </si>
  <si>
    <t xml:space="preserve">No monthly management accounts split by work type</t>
  </si>
  <si>
    <t xml:space="preserve">Buyers price monthly earnings quality; annual accounts alone leave the best revenue invisible.</t>
  </si>
  <si>
    <t xml:space="preserve">The business cannot currently produce a 24 to 36 month monthly profit and loss with revenue split between contracted, repeat and project work. Without it, the highest quality revenue in the business cannot be separated from one-off work, and every earnings claim rests on a single annual figure.</t>
  </si>
  <si>
    <t xml:space="preserve">Diligence stalls while figures are rebuilt under time pressure; the buyer's accountants build the story for you, on their assumptions, at the least favourable reading.</t>
  </si>
  <si>
    <t xml:space="preserve">Businesses priced from clean monthly figures commonly hold a higher position inside the sector multiple band; unevidenced earnings are priced at the cautious end and adjustments are struck out in the buyer's favour. Typical market mechanics for owner-led businesses of this type, not your figures. Your DealFlowAgent valuation report quantifies the effect for your company.</t>
  </si>
  <si>
    <t xml:space="preserve">It is the first document requested in every process. It shows control, and it converts the recurring revenue claim from an assertion into a measurable fact.</t>
  </si>
  <si>
    <t xml:space="preserve">Sharper valuation conversations, faster diligence, and the recurring revenue story becomes provable, which is the single largest multiple lever in this pack.</t>
  </si>
  <si>
    <t xml:space="preserve">4 to 8 weeks</t>
  </si>
  <si>
    <t xml:space="preserve">Owner with accountant or bookkeeper</t>
  </si>
  <si>
    <t xml:space="preserve">Open</t>
  </si>
  <si>
    <t xml:space="preserve">R2</t>
  </si>
  <si>
    <t xml:space="preserve">Add-backs and owner cost not evidenced</t>
  </si>
  <si>
    <t xml:space="preserve">Every adjustment without an invoice behind it is removed at the full multiple; unpaid owner roles cut earnings, not raise them.</t>
  </si>
  <si>
    <t xml:space="preserve">Adjusted earnings currently rely on claimed add-backs with no schedule, and the owner's own remuneration is not normalised to the market cost of replacing them. Where an owner takes less than market pay, the difference is a deduction a buyer will make even if the seller does not.</t>
  </si>
  <si>
    <t xml:space="preserve">The headline valuation is built on an earnings figure that moves the moment a reporting accountant tests it, usually downwards, late in the process when negotiating room is smallest.</t>
  </si>
  <si>
    <t xml:space="preserve">Each unevidenced adjustment is typically removed in full at the applied multiple, so a small add-back error compounds into a large price change. Typical market mechanics for owner-led businesses of this type, not your figures. Your DealFlowAgent valuation report quantifies the effect for your company.</t>
  </si>
  <si>
    <t xml:space="preserve">Quality of earnings is the first workstream in diligence. Buyers assume the worst on any adjustment the seller cannot document.</t>
  </si>
  <si>
    <t xml:space="preserve">A defensible adjusted earnings figure that survives a reporting accountant, protecting the full multiple on every pound of it.</t>
  </si>
  <si>
    <t xml:space="preserve">2 to 4 weeks</t>
  </si>
  <si>
    <t xml:space="preserve">R3</t>
  </si>
  <si>
    <t xml:space="preserve">High</t>
  </si>
  <si>
    <t xml:space="preserve">No normalised working capital schedule</t>
  </si>
  <si>
    <t xml:space="preserve">The working capital peg is the standard route to a late price reduction, and it is currently undefended.</t>
  </si>
  <si>
    <t xml:space="preserve">No schedule exists showing the normal level of debtors, creditors, stock and work in progress the business needs to trade. At completion, buyers set a working capital peg and only cash above it is released to the seller.</t>
  </si>
  <si>
    <t xml:space="preserve">Sellers who arrive without their own schedule accept the buyer's peg, which is set high; surplus cash the owner assumed was theirs stays in the business.</t>
  </si>
  <si>
    <t xml:space="preserve">An undefended peg commonly moves six or seven figures of expected proceeds on businesses of this size, entirely inside the mechanics rather than the headline price. Typical market mechanics for owner-led businesses of this type, not your figures. Your DealFlowAgent valuation report quantifies the effect for your company.</t>
  </si>
  <si>
    <t xml:space="preserve">It is the last lever a buyer pulls before completion and the one sellers least often prepare for.</t>
  </si>
  <si>
    <t xml:space="preserve">Your own evidenced peg position, defended from your data rather than conceded from theirs.</t>
  </si>
  <si>
    <t xml:space="preserve">2 to 3 weeks</t>
  </si>
  <si>
    <t xml:space="preserve">Accountant</t>
  </si>
  <si>
    <t xml:space="preserve">R4</t>
  </si>
  <si>
    <t xml:space="preserve">Forecast not supported by a contracted order book</t>
  </si>
  <si>
    <t xml:space="preserve">Growth claims without signed work behind them are credited at a fraction, or not at all.</t>
  </si>
  <si>
    <t xml:space="preserve">The forward revenue case is not currently tied to a schedule of signed, undelivered work by contract and delivery year. Buyers underwrite contracted work; everything else is treated as hope, however sincere.</t>
  </si>
  <si>
    <t xml:space="preserve">The forecast years drop out of the price. Where earlier conversations anchored on forecast-led numbers, the fall is felt as a price chip even though it is really an evidence gap.</t>
  </si>
  <si>
    <t xml:space="preserve">Uncontracted forecast uplift is typically credited at a minority fraction until an order book exists, at which point every signed pound is credited. Typical market mechanics for owner-led businesses of this type, not your figures. Your DealFlowAgent valuation report quantifies the effect for your company.</t>
  </si>
  <si>
    <t xml:space="preserve">Investment committees ask for the order book by name. It converts a management case into an underwritten position.</t>
  </si>
  <si>
    <t xml:space="preserve">The forward story moves from asserted to underwritten, which is where forecast-led value actually gets paid.</t>
  </si>
  <si>
    <t xml:space="preserve">Owner with finance</t>
  </si>
  <si>
    <t xml:space="preserve">R5</t>
  </si>
  <si>
    <t xml:space="preserve">Medium</t>
  </si>
  <si>
    <t xml:space="preserve">Unexplained margin movement</t>
  </si>
  <si>
    <t xml:space="preserve">Margins that step up or swing without a documented reason invite the revenue recognition question.</t>
  </si>
  <si>
    <t xml:space="preserve">Where gross or operating margin shifts materially between years, especially during fast growth, buyers test whether the cause is pricing, mix, or how revenue is recognised on longer programmes. No monthly margin by work type currently exists to answer them.</t>
  </si>
  <si>
    <t xml:space="preserve">A benign mix change reads as a red flag; a genuine issue is found by the buyer first, which is the expensive order of discovery.</t>
  </si>
  <si>
    <t xml:space="preserve">Margin uncertainty widens the offered range downwards and pushes consideration into deferred structures until proven. Typical market mechanics for owner-led businesses of this type, not your figures. Your DealFlowAgent valuation report quantifies the effect for your company.</t>
  </si>
  <si>
    <t xml:space="preserve">Margin durability is what they are buying; an unexplained step is an unpriced risk.</t>
  </si>
  <si>
    <t xml:space="preserve">A2, A6</t>
  </si>
  <si>
    <t xml:space="preserve">One page of monthly margin by work type that answers the question before it is asked.</t>
  </si>
  <si>
    <t xml:space="preserve">Alongside A2</t>
  </si>
  <si>
    <t xml:space="preserve">R6</t>
  </si>
  <si>
    <t xml:space="preserve">Public filing hygiene surprises</t>
  </si>
  <si>
    <t xml:space="preserve">Late filings, amended accounts and exemption regimes are read before you ever meet a buyer.</t>
  </si>
  <si>
    <t xml:space="preserve">Companies House is the first thing any buyer reads. Late or amended filings, charges, and small company exemption regimes each carry a story; if the business has not prepared the one line explanation, the buyer writes their own.</t>
  </si>
  <si>
    <t xml:space="preserve">A routine amendment reads as a restatement; new borrowing reads as distress; the absence of a filed profit and loss makes your own pack the entire evidence base.</t>
  </si>
  <si>
    <t xml:space="preserve">Hygiene issues rarely move price directly but they lengthen diligence and colour every subsequent judgement. Typical market mechanics for owner-led businesses of this type, not your figures. Your DealFlowAgent valuation report quantifies the effect for your company.</t>
  </si>
  <si>
    <t xml:space="preserve">Advisers run the register check in week one; findings frame the opening tone of diligence.</t>
  </si>
  <si>
    <t xml:space="preserve">A2, A9</t>
  </si>
  <si>
    <t xml:space="preserve">Every register entry has a prepared, one sentence explanation before any process opens.</t>
  </si>
  <si>
    <t xml:space="preserve">1 week</t>
  </si>
  <si>
    <t xml:space="preserve">Deal Process and Buyer Access (22%)</t>
  </si>
  <si>
    <t xml:space="preserve">Shareholder position unresolved</t>
  </si>
  <si>
    <t xml:space="preserve">No buyer commits resource where the sellers cannot demonstrably deliver the shares.</t>
  </si>
  <si>
    <t xml:space="preserve">The share register, articles of association and any shareholders agreement have not been assembled, and there is no written alignment between shareholders on timing, price expectations and roles after completion. Where drag and tag provisions are absent, a minority can block a sale.</t>
  </si>
  <si>
    <t xml:space="preserve">Credible buyers walk away at the first sign the equity cannot be delivered; less credible ones use the uncertainty to restructure the price.</t>
  </si>
  <si>
    <t xml:space="preserve">This is a gating item rather than a discount: unresolved, it can stop a process outright and it lengthens every legal timetable. Typical market mechanics for owner-led businesses of this type, not your figures. Your DealFlowAgent valuation report quantifies the effect for your company.</t>
  </si>
  <si>
    <t xml:space="preserve">Certainty of execution is priced. A deliverable company is worth more than an identical one that might not complete.</t>
  </si>
  <si>
    <t xml:space="preserve">A deliverable company: aligned sellers, documents in one folder, one named point of contact for buyers.</t>
  </si>
  <si>
    <t xml:space="preserve">2 to 6 weeks</t>
  </si>
  <si>
    <t xml:space="preserve">R8</t>
  </si>
  <si>
    <t xml:space="preserve">No evidence room or diligence pack</t>
  </si>
  <si>
    <t xml:space="preserve">Process delay is the single biggest cause of price erosion between heads of terms and completion.</t>
  </si>
  <si>
    <t xml:space="preserve">No organised folder exists containing the documents every buyer requests. Each request is answered from scratch, in the order the buyer chooses, under exclusivity time pressure.</t>
  </si>
  <si>
    <t xml:space="preserve">Diligence stretches from weeks to months; momentum, competitive tension and price protection all decay with time; the deal team burns out.</t>
  </si>
  <si>
    <t xml:space="preserve">Every additional month under exclusivity typically transfers negotiating power to the buyer and increases the chance of retrading. Typical market mechanics for owner-led businesses of this type, not your figures. Your DealFlowAgent valuation report quantifies the effect for your company.</t>
  </si>
  <si>
    <t xml:space="preserve">A prepared evidence room signals a professional process and shortens the window in which a deal can die.</t>
  </si>
  <si>
    <t xml:space="preserve">Diligence measured in weeks, run on your sequencing rather than theirs.</t>
  </si>
  <si>
    <t xml:space="preserve">6 to 10 weeks</t>
  </si>
  <si>
    <t xml:space="preserve">R9</t>
  </si>
  <si>
    <t xml:space="preserve">No plan for competitive tension</t>
  </si>
  <si>
    <t xml:space="preserve">One interested buyer is a valuation; two is an auction.</t>
  </si>
  <si>
    <t xml:space="preserve">There is no mapped buyer universe and no strategy for creating parallel interest. Businesses that negotiate with a single acquirer accept that acquirer's structure, timetable and price logic.</t>
  </si>
  <si>
    <t xml:space="preserve">The one buyer knows they are alone and prices accordingly; deferred and earn-out structures grow; the seller's alternatives shrink to nothing.</t>
  </si>
  <si>
    <t xml:space="preserve">Competitive processes consistently clear at stronger prices and cleaner structures than single-buyer negotiations across the market data. Typical market mechanics for owner-led businesses of this type, not your figures. Your DealFlowAgent valuation report quantifies the effect for your company.</t>
  </si>
  <si>
    <t xml:space="preserve">Buyers behave differently when they can lose the deal. Access to a prepared buyer set is exactly what a specialist adviser is for.</t>
  </si>
  <si>
    <t xml:space="preserve">A process design where more than one credible acquirer is at the table at the same time.</t>
  </si>
  <si>
    <t xml:space="preserve">Runs with the process</t>
  </si>
  <si>
    <t xml:space="preserve">Adviser</t>
  </si>
  <si>
    <t xml:space="preserve">R10</t>
  </si>
  <si>
    <t xml:space="preserve">Confidentiality not planned</t>
  </si>
  <si>
    <t xml:space="preserve">Staff, customers and competitors learning of a sale early can damage the business being sold.</t>
  </si>
  <si>
    <t xml:space="preserve">There is no plan for who learns what, when: no NDA discipline, no clean-team approach for sensitive data, no line for handling approaches or rumours.</t>
  </si>
  <si>
    <t xml:space="preserve">Key staff feel uncertainty and become poachable; customers requote contracts; competitors brief against you in tenders; the damage lands whether or not the deal completes.</t>
  </si>
  <si>
    <t xml:space="preserve">Confidentiality failures erode the earnings being sold while the sale is running, a double loss. Typical market mechanics for owner-led businesses of this type, not your figures. Your DealFlowAgent valuation report quantifies the effect for your company.</t>
  </si>
  <si>
    <t xml:space="preserve">Buyers test how leaky the process has been; a business destabilised mid-process is repriced.</t>
  </si>
  <si>
    <t xml:space="preserve">A12, A9</t>
  </si>
  <si>
    <t xml:space="preserve">A controlled process where the business is unaffected until the day it is announced.</t>
  </si>
  <si>
    <t xml:space="preserve">1 week to design</t>
  </si>
  <si>
    <t xml:space="preserve">Customer and Revenue (16%)</t>
  </si>
  <si>
    <t xml:space="preserve">Customer concentration</t>
  </si>
  <si>
    <t xml:space="preserve">A large share of revenue in few hands is the single largest discount a buyer can apply.</t>
  </si>
  <si>
    <t xml:space="preserve">Where the top customers carry a large share of revenue, and renewal runs through procurement rather than relationship, a buyer prices the possibility of losing one shortly after completion. Growth driven by one new large client deepens the issue while flattering the top line.</t>
  </si>
  <si>
    <t xml:space="preserve">The multiple is discounted, consideration shifts into earn-outs contingent on retention, and warranties around key customers harden.</t>
  </si>
  <si>
    <t xml:space="preserve">Concentration is commonly the largest single downward adjustment inside the band, and it also reshapes deal structure towards deferred and contingent payment. Typical market mechanics for owner-led businesses of this type, not your figures. Your DealFlowAgent valuation report quantifies the effect for your company.</t>
  </si>
  <si>
    <t xml:space="preserve">One lost account should never be able to break the investment case they are underwriting.</t>
  </si>
  <si>
    <t xml:space="preserve">Disclosed, evidenced concentration with renewal history rarely kills deals; surprise concentration frequently does.</t>
  </si>
  <si>
    <t xml:space="preserve">Disclosure in 2 weeks; dilution is a year or more</t>
  </si>
  <si>
    <t xml:space="preserve">R12</t>
  </si>
  <si>
    <t xml:space="preserve">Recurring revenue asserted, not contracted</t>
  </si>
  <si>
    <t xml:space="preserve">The gap between contracted and merely repeat revenue is usually the largest valuation swing in the business.</t>
  </si>
  <si>
    <t xml:space="preserve">Revenue described as recurring has not been evidenced as sitting under signed agreements with defined terms. Work re-won through frameworks or habit, however loyal the client, is priced as project revenue, not as an annuity.</t>
  </si>
  <si>
    <t xml:space="preserve">The business is priced in the wrong scenario band entirely: the difference between annuity pricing and project pricing on the same earnings.</t>
  </si>
  <si>
    <t xml:space="preserve">Moving from unevidenced to contracted recurring commonly shifts the applied multiple by one or more full turns, the largest single move available. Typical market mechanics for owner-led businesses of this type, not your figures. Your DealFlowAgent valuation report quantifies the effect for your company.</t>
  </si>
  <si>
    <t xml:space="preserve">Contracted revenue survives a change of ownership without re-bidding; that is precisely what consolidators pay premiums for.</t>
  </si>
  <si>
    <t xml:space="preserve">The single question that sets the multiple gets answered in your favour, with signatures behind it.</t>
  </si>
  <si>
    <t xml:space="preserve">R13</t>
  </si>
  <si>
    <t xml:space="preserve">No contract register</t>
  </si>
  <si>
    <t xml:space="preserve">Weighted average remaining contract term is one of the first numbers an investment committee reads.</t>
  </si>
  <si>
    <t xml:space="preserve">No single sheet exists listing every customer agreement with its term, notice period, uplift mechanism and annual value. Where intake answers about contract length conflict, neither can be evidenced.</t>
  </si>
  <si>
    <t xml:space="preserve">The committee cannot compute remaining term, so it assumes short; conflicting statements about terms read as poor control.</t>
  </si>
  <si>
    <t xml:space="preserve">An evidenced register typically moves several factors at once: contract evidence, recurring quality and forecast credibility. Typical market mechanics for owner-led businesses of this type, not your figures. Your DealFlowAgent valuation report quantifies the effect for your company.</t>
  </si>
  <si>
    <t xml:space="preserve">It is a one page document that answers a third of the customer questions in diligence.</t>
  </si>
  <si>
    <t xml:space="preserve">The most valuable single page the business can produce this month.</t>
  </si>
  <si>
    <t xml:space="preserve">1 to 2 weeks</t>
  </si>
  <si>
    <t xml:space="preserve">Finance or office manager</t>
  </si>
  <si>
    <t xml:space="preserve">R14</t>
  </si>
  <si>
    <t xml:space="preserve">No pricing discipline evidence</t>
  </si>
  <si>
    <t xml:space="preserve">Whether prices can be raised under existing agreements is an early buyer question, especially in wage inflation.</t>
  </si>
  <si>
    <t xml:space="preserve">There is no documented record of price increases applied, uplift clauses exercised, or pricing methodology. In a labour driven business, margin durability depends on it.</t>
  </si>
  <si>
    <t xml:space="preserve">Buyers assume margin is at the mercy of the next wage round and discount accordingly.</t>
  </si>
  <si>
    <t xml:space="preserve">Evidenced pricing power supports margin durability, which supports the earnings figure the whole valuation multiplies. Typical market mechanics for owner-led businesses of this type, not your figures. Your DealFlowAgent valuation report quantifies the effect for your company.</t>
  </si>
  <si>
    <t xml:space="preserve">They are buying future margin; pricing power is its main defence.</t>
  </si>
  <si>
    <t xml:space="preserve">A1, A6</t>
  </si>
  <si>
    <t xml:space="preserve">Two years of uplift history on one page turns an assumption into an asset.</t>
  </si>
  <si>
    <t xml:space="preserve">R15</t>
  </si>
  <si>
    <t xml:space="preserve">Churn not measured by revenue</t>
  </si>
  <si>
    <t xml:space="preserve">Retention claimed by customer count hides whether the lost customers were the valuable ones.</t>
  </si>
  <si>
    <t xml:space="preserve">Customer loss is tracked, if at all, by count rather than by revenue value. A 3 per cent count churn can conceal a much larger revenue churn if larger accounts are the ones leaving.</t>
  </si>
  <si>
    <t xml:space="preserve">A genuinely strong retention story goes unpaid because it cannot be evidenced in the form buyers underwrite.</t>
  </si>
  <si>
    <t xml:space="preserve">Revenue-basis retention, evidenced from the job system, is one of the cheapest strong signals available to a services business. Typical market mechanics for owner-led businesses of this type, not your figures. Your DealFlowAgent valuation report quantifies the effect for your company.</t>
  </si>
  <si>
    <t xml:space="preserve">Retention quality is underwritten early; count-based claims are set aside as unproven.</t>
  </si>
  <si>
    <t xml:space="preserve">An existing strength converted into a headline, evidenced asset.</t>
  </si>
  <si>
    <t xml:space="preserve">Operations with job system</t>
  </si>
  <si>
    <t xml:space="preserve">R16</t>
  </si>
  <si>
    <t xml:space="preserve">Operations (14%)</t>
  </si>
  <si>
    <t xml:space="preserve">No verified accreditation register</t>
  </si>
  <si>
    <t xml:space="preserve">Certifications gate whole categories of contract; one lapse found in diligence can stop a deal.</t>
  </si>
  <si>
    <t xml:space="preserve">Accreditations and certifications are held across portals and certificates with no single dated register of scheme numbers, scopes, certificate numbers, expiry dates and renewal owners, verified against each issuing body.</t>
  </si>
  <si>
    <t xml:space="preserve">A lapsed or mis-scoped certificate is found by the buyer's advisers first; recertification timelines then sit inside the deal timetable.</t>
  </si>
  <si>
    <t xml:space="preserve">Verified accreditation depth supports premium positioning; an unverifiable stack is priced as if thinner than it is. Typical market mechanics for owner-led businesses of this type, not your figures. Your DealFlowAgent valuation report quantifies the effect for your company.</t>
  </si>
  <si>
    <t xml:space="preserve">Register checks are exactly what buy-side advisers run; they gate both contracts and buyer categories.</t>
  </si>
  <si>
    <t xml:space="preserve">Nothing for diligence to find, and the full premium for a genuinely strong stack.</t>
  </si>
  <si>
    <t xml:space="preserve">R17</t>
  </si>
  <si>
    <t xml:space="preserve">Utilisation and first-time fix unmeasured</t>
  </si>
  <si>
    <t xml:space="preserve">Without productivity metrics a buyer cannot model the integration benefit they are paying for.</t>
  </si>
  <si>
    <t xml:space="preserve">Engineer or fee-earner utilisation and first-time fix are not reported, although the underlying data usually already sits in the job system. Neither the owner nor a buyer can currently tell whether margin comes from pricing or efficiency.</t>
  </si>
  <si>
    <t xml:space="preserve">The integration case is unmodellable, so it is priced cautiously; operational strength goes uncredited.</t>
  </si>
  <si>
    <t xml:space="preserve">Demonstrated productivity typically supports the top of the earnings quality assessment and strengthens the strategic buyer case. Typical market mechanics for owner-led businesses of this type, not your figures. Your DealFlowAgent valuation report quantifies the effect for your company.</t>
  </si>
  <si>
    <t xml:space="preserve">Acquirers model the integration benefit from these two numbers before almost anything else operational.</t>
  </si>
  <si>
    <t xml:space="preserve">Two weekly reports, mostly configuration rather than new software, that make the operations case measurable.</t>
  </si>
  <si>
    <t xml:space="preserve">3 to 6 weeks</t>
  </si>
  <si>
    <t xml:space="preserve">Workforce engagement unreconciled</t>
  </si>
  <si>
    <t xml:space="preserve">Headcount stated differently in different places reads as a perimeter and employment status risk.</t>
  </si>
  <si>
    <t xml:space="preserve">Website, intake and filed accounts state different workforce numbers with no reconciliation of PAYE, agency and subcontract engagement by entity. Where labour flows through a connected company, the deal perimeter itself is unclear.</t>
  </si>
  <si>
    <t xml:space="preserve">Buyers assume the least favourable structure: hidden costs, employment status exposure, and a wider perimeter than the company being sold.</t>
  </si>
  <si>
    <t xml:space="preserve">Unreconciled, this is priced as risk; reconciled, it is usually a non-issue explained in one table. Typical market mechanics for owner-led businesses of this type, not your figures. Your DealFlowAgent valuation report quantifies the effect for your company.</t>
  </si>
  <si>
    <t xml:space="preserve">Employment status and perimeter questions are quantified risks in every services acquisition.</t>
  </si>
  <si>
    <t xml:space="preserve">Half a day of work now versus a fortnight and a price conversation in diligence.</t>
  </si>
  <si>
    <t xml:space="preserve">R19</t>
  </si>
  <si>
    <t xml:space="preserve">Job system data hygiene</t>
  </si>
  <si>
    <t xml:space="preserve">The systems are right; the reporting discipline is not, and buyers read data quality as management quality.</t>
  </si>
  <si>
    <t xml:space="preserve">Recognised systems are in place but reports arrive in arrears, KPI definitions are unwritten, and data entry standards vary by team. The evidence a buyer wants exists but cannot be produced on demand.</t>
  </si>
  <si>
    <t xml:space="preserve">Every data request becomes a project; inconsistent extracts contradict each other and erode trust in all figures.</t>
  </si>
  <si>
    <t xml:space="preserve">Buyer-grade evidence on demand is a priced capability; it also shortens diligence materially. Typical market mechanics for owner-led businesses of this type, not your figures. Your DealFlowAgent valuation report quantifies the effect for your company.</t>
  </si>
  <si>
    <t xml:space="preserve">They will run the business on these systems from day one; hygiene now predicts integration cost later.</t>
  </si>
  <si>
    <t xml:space="preserve">The six standard reports producible in an afternoon, every month, without heroics.</t>
  </si>
  <si>
    <t xml:space="preserve">R20</t>
  </si>
  <si>
    <t xml:space="preserve">Compliance documentation stale</t>
  </si>
  <si>
    <t xml:space="preserve">Out of date policies on public servers or in tender packs are soft targets in audits and diligence.</t>
  </si>
  <si>
    <t xml:space="preserve">Health and safety policies, method statements and similar documents carry old dates or sit in the wrong places. Each is quick to fix and expensive to be found with.</t>
  </si>
  <si>
    <t xml:space="preserve">Tender scoring suffers now; diligence flags accumulate later; none of it reflects how the business actually operates.</t>
  </si>
  <si>
    <t xml:space="preserve">Individually minor, collectively these set the tone of diligence and invite deeper digging. Typical market mechanics for owner-led businesses of this type, not your figures. Your DealFlowAgent valuation report quantifies the effect for your company.</t>
  </si>
  <si>
    <t xml:space="preserve">Advisers weigh document currency as a proxy for operational control.</t>
  </si>
  <si>
    <t xml:space="preserve">A9, A11</t>
  </si>
  <si>
    <t xml:space="preserve">A clean documentary surface that matches the real standard of the operation.</t>
  </si>
  <si>
    <t xml:space="preserve">2 weeks</t>
  </si>
  <si>
    <t xml:space="preserve">HSEQ or office manager</t>
  </si>
  <si>
    <t xml:space="preserve">R21</t>
  </si>
  <si>
    <t xml:space="preserve">People and Organisation (13%)</t>
  </si>
  <si>
    <t xml:space="preserve">Owner dependency in the commercial path</t>
  </si>
  <si>
    <t xml:space="preserve">The more the business needs its owner, the longer the earn-out and the less paid up front.</t>
  </si>
  <si>
    <t xml:space="preserve">Winning work, setting prices and key relationships run through the owner personally, and the owner has often named their own capacity as the growth constraint. A buyer prices the handover length and the risk that value walks out with the seller.</t>
  </si>
  <si>
    <t xml:space="preserve">Retention periods stretch, consideration shifts from completion payment into deferred and earn-out, and some buyer categories exit the process entirely.</t>
  </si>
  <si>
    <t xml:space="preserve">Owner dependency commonly moves both the multiple and, more sharply, the structure: the same headline with far less certainty of receiving it. Typical market mechanics for owner-led businesses of this type, not your figures. Your DealFlowAgent valuation report quantifies the effect for your company.</t>
  </si>
  <si>
    <t xml:space="preserve">They are buying a business, not buying the owner; the difference must be demonstrable.</t>
  </si>
  <si>
    <t xml:space="preserve">More of the price paid on completion day, and a shorter tie-in after it.</t>
  </si>
  <si>
    <t xml:space="preserve">One quarter to prove</t>
  </si>
  <si>
    <t xml:space="preserve">R22</t>
  </si>
  <si>
    <t xml:space="preserve">Key staff retention undocumented</t>
  </si>
  <si>
    <t xml:space="preserve">Belief that the team will stay is not a retention plan a buyer can underwrite.</t>
  </si>
  <si>
    <t xml:space="preserve">No documented arrangements, notice periods, restrictive covenants or incentives exist for the people the business most depends on. The largest uninsured risk in owner managed businesses is relationships and knowledge walking out together.</t>
  </si>
  <si>
    <t xml:space="preserve">Buyers underwrite documented arrangements only; undocumented loyalty is priced at zero and tested with retention conditions.</t>
  </si>
  <si>
    <t xml:space="preserve">Documented second-tier retention typically shortens the owner tie-in a buyer demands, because continuity no longer rests on one person. Typical market mechanics for owner-led businesses of this type, not your figures. Your DealFlowAgent valuation report quantifies the effect for your company.</t>
  </si>
  <si>
    <t xml:space="preserve">Post-completion delivery depends on the team staying; paper is the only version of loyalty that survives diligence.</t>
  </si>
  <si>
    <t xml:space="preserve">The team's intention to stay converted into something a buyer will pay against.</t>
  </si>
  <si>
    <t xml:space="preserve">Owner with HR or solicitor</t>
  </si>
  <si>
    <t xml:space="preserve">R23</t>
  </si>
  <si>
    <t xml:space="preserve">Second-tier depth unevidenced</t>
  </si>
  <si>
    <t xml:space="preserve">A deep bench that is not written down is invisible in a data room.</t>
  </si>
  <si>
    <t xml:space="preserve">No current organisation chart with roles, tenure and authority exists, although the underlying depth may be genuinely strong. Published tenure and clear delegation are read as direct evidence the business runs without its owner.</t>
  </si>
  <si>
    <t xml:space="preserve">A real strength goes uncredited; the owner dependency discount is applied harder than the facts deserve.</t>
  </si>
  <si>
    <t xml:space="preserve">Verified management depth is one of the cheapest positive signals to evidence where it genuinely exists. Typical market mechanics for owner-led businesses of this type, not your figures. Your DealFlowAgent valuation report quantifies the effect for your company.</t>
  </si>
  <si>
    <t xml:space="preserve">Management depth below the owner is a standing item on every buyer checklist.</t>
  </si>
  <si>
    <t xml:space="preserve">A strength the business already has, made visible and therefore paid for.</t>
  </si>
  <si>
    <t xml:space="preserve">R24</t>
  </si>
  <si>
    <t xml:space="preserve">HR documentation gaps</t>
  </si>
  <si>
    <t xml:space="preserve">Missing contracts and right-to-work records become warranty and indemnity friction.</t>
  </si>
  <si>
    <t xml:space="preserve">Employment contracts, right-to-work evidence and policy acknowledgements are incomplete or scattered. None of it affects trading today; all of it surfaces in legal diligence.</t>
  </si>
  <si>
    <t xml:space="preserve">Warranty schedules lengthen, indemnities appear, and completion timetables slip while paperwork is remediated under pressure.</t>
  </si>
  <si>
    <t xml:space="preserve">HR hygiene issues rarely change price but reliably add friction, cost and delay at the legal stage. Typical market mechanics for owner-led businesses of this type, not your figures. Your DealFlowAgent valuation report quantifies the effect for your company.</t>
  </si>
  <si>
    <t xml:space="preserve">The buyer inherits every employment liability; their lawyers check accordingly.</t>
  </si>
  <si>
    <t xml:space="preserve">Clean files that keep the legal workstream boring, which is what it should be.</t>
  </si>
  <si>
    <t xml:space="preserve">Office manager or HR</t>
  </si>
  <si>
    <t xml:space="preserve">R25</t>
  </si>
  <si>
    <t xml:space="preserve">Strategic (13%)</t>
  </si>
  <si>
    <t xml:space="preserve">Brand and digital estate fragmented</t>
  </si>
  <si>
    <t xml:space="preserve">A buyer valuing the brand asks what exactly they are acquiring.</t>
  </si>
  <si>
    <t xml:space="preserve">Legacy names, mixed handles, old page paths, or consent wording under a former identity split the brand across two names and split search authority with it. Development subdomains and dated documents visible publicly compound the impression.</t>
  </si>
  <si>
    <t xml:space="preserve">The brand asset is discounted for confusion; small hygiene issues invite wider doubt about control.</t>
  </si>
  <si>
    <t xml:space="preserve">Rarely a large direct discount, but a consistent estate supports the premium story every other section is telling. Typical market mechanics for owner-led businesses of this type, not your figures. Your DealFlowAgent valuation report quantifies the effect for your company.</t>
  </si>
  <si>
    <t xml:space="preserve">First impressions of the estate are formed before the first meeting, from a search bar.</t>
  </si>
  <si>
    <t xml:space="preserve">One identity, one story, everywhere a buyer looks.</t>
  </si>
  <si>
    <t xml:space="preserve">R26</t>
  </si>
  <si>
    <t xml:space="preserve">No visible reputation footprint</t>
  </si>
  <si>
    <t xml:space="preserve">An absent review presence costs little in procurement but real money in recruitment.</t>
  </si>
  <si>
    <t xml:space="preserve">No populated review or employer profiles exist. Framework buyers score accreditation and financial standing rather than stars, but candidates research employers before applying, and private commercial clients check.</t>
  </si>
  <si>
    <t xml:space="preserve">Hiring in a labour constrained trade gets harder, which the buyer prices into delivery risk; the private side of the book under-converts.</t>
  </si>
  <si>
    <t xml:space="preserve">Indirect but real: talent supply risk is modelled into integration plans for labour constrained trades. Typical market mechanics for owner-led businesses of this type, not your figures. Your DealFlowAgent valuation report quantifies the effect for your company.</t>
  </si>
  <si>
    <t xml:space="preserve">Engineer supply is a named worry for acquirers in these sectors.</t>
  </si>
  <si>
    <t xml:space="preserve">A visible footprint that supports both hiring and the growth story.</t>
  </si>
  <si>
    <t xml:space="preserve">4 to 8 weeks, then ongoing</t>
  </si>
  <si>
    <t xml:space="preserve">Marketing</t>
  </si>
  <si>
    <t xml:space="preserve">R27</t>
  </si>
  <si>
    <t xml:space="preserve">Pipeline not visible in one system</t>
  </si>
  <si>
    <t xml:space="preserve">Growth stories without a bid board behind them read as anecdotes.</t>
  </si>
  <si>
    <t xml:space="preserve">Opportunities, tenders and renewals are tracked informally or per person rather than in one pipeline with stages, values and win rates. Forecast credibility suffers even where the pipeline is genuinely strong.</t>
  </si>
  <si>
    <t xml:space="preserve">The forecast is moderated harder than it deserves; capacity planning and pricing decisions run on instinct.</t>
  </si>
  <si>
    <t xml:space="preserve">Pipeline visibility feeds forecast credibility, one of the standing factors in the earnings quality assessment. Typical market mechanics for owner-led businesses of this type, not your figures. Your DealFlowAgent valuation report quantifies the effect for your company.</t>
  </si>
  <si>
    <t xml:space="preserve">Buyers ask where the next year of revenue comes from; one screen should answer it.</t>
  </si>
  <si>
    <t xml:space="preserve">A forecast a buyer can trace from enquiry to signed order.</t>
  </si>
  <si>
    <t xml:space="preserve">Owner or commercial lead</t>
  </si>
  <si>
    <t xml:space="preserve">R28</t>
  </si>
  <si>
    <t xml:space="preserve">Regulatory change unmonitored</t>
  </si>
  <si>
    <t xml:space="preserve">In compliance led sectors regulation moves value in both directions, and surprises price badly.</t>
  </si>
  <si>
    <t xml:space="preserve">No one owns a watching brief on the regulations that shape demand and duty in the sector. Changes arrive as surprises rather than as planned-for events with a prepared position.</t>
  </si>
  <si>
    <t xml:space="preserve">Opportunities from tightening rules are missed; obligations land unprepared; buyers detect the gap in the first conversation about the market.</t>
  </si>
  <si>
    <t xml:space="preserve">Demonstrated regulatory awareness supports the premium operator story; its absence undermines sector credibility cheaply. Typical market mechanics for owner-led businesses of this type, not your figures. Your DealFlowAgent valuation report quantifies the effect for your company.</t>
  </si>
  <si>
    <t xml:space="preserve">Acquirers in regulated trades test management's grip on the rulebook early.</t>
  </si>
  <si>
    <t xml:space="preserve">A one page quarterly brief that keeps the business ahead of its own market.</t>
  </si>
  <si>
    <t xml:space="preserve">Half a day per quarter</t>
  </si>
  <si>
    <t xml:space="preserve">Owner or compliance lead</t>
  </si>
  <si>
    <t xml:space="preserve">North Star Tracker</t>
  </si>
  <si>
    <t xml:space="preserve">Choose the three metrics that most move your valuation, set targets, and track monthly. Suggested trios: contracted services businesses: Contracted recurring %, Utilisation, Top 3 concentration. Healthcare: Occupancy, Agency staff % of staff cost, Staff turnover. If unsure, start with Contracted recurring %, Adjusted EBITDA margin and Order book cover.</t>
  </si>
  <si>
    <t xml:space="preserve">STEP 1  |  CANDIDATE NORTH STARS (pick three)</t>
  </si>
  <si>
    <t xml:space="preserve">Why it moves the multiple</t>
  </si>
  <si>
    <t xml:space="preserve">Cadence</t>
  </si>
  <si>
    <t xml:space="preserve">Better</t>
  </si>
  <si>
    <t xml:space="preserve">Pick (x)</t>
  </si>
  <si>
    <t xml:space="preserve">Contracted recurring revenue %</t>
  </si>
  <si>
    <t xml:space="preserve">Signed, defined-term revenue as a share of total. The single number that decides which multiple scenario applies.</t>
  </si>
  <si>
    <t xml:space="preserve">Monthly</t>
  </si>
  <si>
    <t xml:space="preserve">Higher</t>
  </si>
  <si>
    <t xml:space="preserve">Earnings quality after evidenced adjustments. The figure every valuation multiplies.</t>
  </si>
  <si>
    <t xml:space="preserve">Top 3 customer concentration %</t>
  </si>
  <si>
    <t xml:space="preserve">Share of revenue in the three largest grouped customers. The largest single discount lever.</t>
  </si>
  <si>
    <t xml:space="preserve">Quarterly</t>
  </si>
  <si>
    <t xml:space="preserve">Lower</t>
  </si>
  <si>
    <t xml:space="preserve">Order book cover (months)</t>
  </si>
  <si>
    <t xml:space="preserve">Signed undelivered work divided by average monthly revenue. Converts forecast into an underwritten position.</t>
  </si>
  <si>
    <t xml:space="preserve">Revenue retention % (by value)</t>
  </si>
  <si>
    <t xml:space="preserve">Revenue from last year's customers still active this year. The loyalty figure buyers underwrite.</t>
  </si>
  <si>
    <t xml:space="preserve">Engineer / fee-earner utilisation %</t>
  </si>
  <si>
    <t xml:space="preserve">Utilised hours over paid hours. The productivity number acquirers model benefit from.</t>
  </si>
  <si>
    <t xml:space="preserve">Weekly or monthly</t>
  </si>
  <si>
    <t xml:space="preserve">Revenue growth % (rolling 12 months)</t>
  </si>
  <si>
    <t xml:space="preserve">Trailing twelve month revenue against the prior twelve. Momentum without year-end noise.</t>
  </si>
  <si>
    <t xml:space="preserve">Cash conversion %</t>
  </si>
  <si>
    <t xml:space="preserve">Operating cash flow over adjusted EBITDA. Proof the earnings arrive as money.</t>
  </si>
  <si>
    <t xml:space="preserve">Weighted average remaining contract term (months)</t>
  </si>
  <si>
    <t xml:space="preserve">Value-weighted months remaining across the contract register. A first-page investment committee number.</t>
  </si>
  <si>
    <t xml:space="preserve">STEP 2  |  MONTHLY TRACKER (enter Target and monthly Actuals; green meets target, red misses)</t>
  </si>
  <si>
    <t xml:space="preserve">Target</t>
  </si>
  <si>
    <t xml:space="preserve">Sep-26</t>
  </si>
  <si>
    <t xml:space="preserve">Oct-26</t>
  </si>
  <si>
    <t xml:space="preserve">Nov-26</t>
  </si>
  <si>
    <t xml:space="preserve">Dec-26</t>
  </si>
  <si>
    <t xml:space="preserve">Jan-27</t>
  </si>
  <si>
    <t xml:space="preserve">Feb-27</t>
  </si>
  <si>
    <t xml:space="preserve">Mar-27</t>
  </si>
  <si>
    <t xml:space="preserve">Apr-27</t>
  </si>
  <si>
    <t xml:space="preserve">May-27</t>
  </si>
  <si>
    <t xml:space="preserve">Jun-27</t>
  </si>
  <si>
    <t xml:space="preserve">Jul-27</t>
  </si>
  <si>
    <t xml:space="preserve">Aug-27</t>
  </si>
  <si>
    <t xml:space="preserve">Notes</t>
  </si>
  <si>
    <t xml:space="preserve">[EXAMPLE] Contracted recurring revenue %</t>
  </si>
  <si>
    <t xml:space="preserve">Illustrative row showing the expected format. Percentages entered as decimals: 0.61 shows as 61.0%.</t>
  </si>
  <si>
    <t xml:space="preserve">North star 1 (your choice)</t>
  </si>
  <si>
    <t xml:space="preserve">North star 2 (your choice)</t>
  </si>
  <si>
    <t xml:space="preserve">North star 3 (your choice)</t>
  </si>
  <si>
    <t xml:space="preserve">Revenue (month)</t>
  </si>
  <si>
    <t xml:space="preserve">Top 3 concentration %</t>
  </si>
  <si>
    <t xml:space="preserve">Debtor days</t>
  </si>
  <si>
    <t xml:space="preserve">Open compliance actions (count)</t>
  </si>
  <si>
    <t xml:space="preserve">Plan actions completed (cumulative)</t>
  </si>
  <si>
    <t xml:space="preserve">STEP 3  |  QUARTERLY VALUATION PULSE (refresh with your DealFlowAgent report; adjusted EBITDA pulls from tab 5 once completed)</t>
  </si>
  <si>
    <t xml:space="preserve">Measure</t>
  </si>
  <si>
    <t xml:space="preserve">Q4 2026</t>
  </si>
  <si>
    <t xml:space="preserve">Q1 2027</t>
  </si>
  <si>
    <t xml:space="preserve">Q2 2027</t>
  </si>
  <si>
    <t xml:space="preserve">Q3 2027</t>
  </si>
  <si>
    <t xml:space="preserve">Adjusted EBITDA (latest FY, from tab 5)</t>
  </si>
  <si>
    <t xml:space="preserve">Links to the FY2026 adjusted figure once tab 5 is complete; update the reference for later years.</t>
  </si>
  <si>
    <t xml:space="preserve">Position in sector multiple band (from report)</t>
  </si>
  <si>
    <t xml:space="preserve">For example: 7.75x within a 7.00 to 8.50 scenario band.</t>
  </si>
  <si>
    <t xml:space="preserve">Buyer readiness score (from report)</t>
  </si>
  <si>
    <t xml:space="preserve">The weighted thirty factor score, out of 10.</t>
  </si>
  <si>
    <t xml:space="preserve">Open Critical and High risks (tab 8)</t>
  </si>
  <si>
    <t xml:space="preserve">Count them each quarter; the trend is the point.</t>
  </si>
  <si>
    <t xml:space="preserve">Evidence Room Checklist</t>
  </si>
  <si>
    <t xml:space="preserve">The 39 documents buyers and their advisers ask for, grouped the way a data room is built. Mark Status honestly; the quarterly count of Missing items is your readiness score. Most deliverables are produced by the tab 7 actions and file straight in here.</t>
  </si>
  <si>
    <t xml:space="preserve">Category</t>
  </si>
  <si>
    <t xml:space="preserve">Document</t>
  </si>
  <si>
    <t xml:space="preserve">Why buyers ask for it</t>
  </si>
  <si>
    <t xml:space="preserve">Linked risk</t>
  </si>
  <si>
    <t xml:space="preserve">Where it lives (path or link)</t>
  </si>
  <si>
    <t xml:space="preserve">CORPORATE AND SHAREHOLDING</t>
  </si>
  <si>
    <t xml:space="preserve">Share register and statutory books</t>
  </si>
  <si>
    <t xml:space="preserve">Confirms who owns what and that the sellers can deliver the shares</t>
  </si>
  <si>
    <t xml:space="preserve">Missing</t>
  </si>
  <si>
    <t xml:space="preserve">Articles of association</t>
  </si>
  <si>
    <t xml:space="preserve">Reveals share classes, consent rights, drag and tag provisions</t>
  </si>
  <si>
    <t xml:space="preserve">Shareholders agreement (if any)</t>
  </si>
  <si>
    <t xml:space="preserve">Governs how a sale can proceed between the sellers</t>
  </si>
  <si>
    <t xml:space="preserve">Written shareholder plan</t>
  </si>
  <si>
    <t xml:space="preserve">Timing, price floor, roles, single point of contact</t>
  </si>
  <si>
    <t xml:space="preserve">Group and connected company map</t>
  </si>
  <si>
    <t xml:space="preserve">Defines the deal perimeter a buyer is actually acquiring</t>
  </si>
  <si>
    <t xml:space="preserve">Companies House explanation notes</t>
  </si>
  <si>
    <t xml:space="preserve">Your one-paragraph story for anything on the public record</t>
  </si>
  <si>
    <t xml:space="preserve">FINANCIAL</t>
  </si>
  <si>
    <t xml:space="preserve">36 month monthly P&amp;L by work type (tab 3)</t>
  </si>
  <si>
    <t xml:space="preserve">The core earnings evidence; splits the revenue that carries the multiple</t>
  </si>
  <si>
    <t xml:space="preserve">Balance sheet history (tab 4)</t>
  </si>
  <si>
    <t xml:space="preserve">Asset base, debt and the raw material of the working capital discussion</t>
  </si>
  <si>
    <t xml:space="preserve">Adjusted EBITDA bridge with evidence (tab 5)</t>
  </si>
  <si>
    <t xml:space="preserve">Every adjustment with an invoice or ledger line behind it</t>
  </si>
  <si>
    <t xml:space="preserve">Your defence in the completion peg negotiation</t>
  </si>
  <si>
    <t xml:space="preserve">Aged debtors and creditors</t>
  </si>
  <si>
    <t xml:space="preserve">Collection health and any concentration in amounts owed</t>
  </si>
  <si>
    <t xml:space="preserve">Bank facility letters and charges</t>
  </si>
  <si>
    <t xml:space="preserve">Terms, covenants and change of control provisions on borrowing</t>
  </si>
  <si>
    <t xml:space="preserve">Statutory accounts, three years</t>
  </si>
  <si>
    <t xml:space="preserve">The filed record a buyer reads first</t>
  </si>
  <si>
    <t xml:space="preserve">CUSTOMERS AND CONTRACTS</t>
  </si>
  <si>
    <t xml:space="preserve">Contract register (A1)</t>
  </si>
  <si>
    <t xml:space="preserve">Term, notice, uplift and value for every agreement on one page</t>
  </si>
  <si>
    <t xml:space="preserve">Order book schedule (A1)</t>
  </si>
  <si>
    <t xml:space="preserve">Signed undelivered work a buyer credits against forecast</t>
  </si>
  <si>
    <t xml:space="preserve">The representative agreement a buyer reads first</t>
  </si>
  <si>
    <t xml:space="preserve">Concentration analysis and mitigation (A8)</t>
  </si>
  <si>
    <t xml:space="preserve">Grouped shares, renewal history, dilution plan</t>
  </si>
  <si>
    <t xml:space="preserve">Pricing methodology and uplift history</t>
  </si>
  <si>
    <t xml:space="preserve">Evidence that margin survives wage inflation</t>
  </si>
  <si>
    <t xml:space="preserve">PEOPLE</t>
  </si>
  <si>
    <t xml:space="preserve">Organisation chart with tenure</t>
  </si>
  <si>
    <t xml:space="preserve">Management depth below the owner, made visible</t>
  </si>
  <si>
    <t xml:space="preserve">Delegation schedule and authority limits (A4)</t>
  </si>
  <si>
    <t xml:space="preserve">Proof the business decides without its owner</t>
  </si>
  <si>
    <t xml:space="preserve">Key staff arrangements and covenants</t>
  </si>
  <si>
    <t xml:space="preserve">The retention a buyer can underwrite</t>
  </si>
  <si>
    <t xml:space="preserve">Employment contracts and right-to-work files</t>
  </si>
  <si>
    <t xml:space="preserve">The employment liabilities a buyer inherits</t>
  </si>
  <si>
    <t xml:space="preserve">Headcount reconciliation by engagement route (A5)</t>
  </si>
  <si>
    <t xml:space="preserve">One table resolving every workforce number in public circulation</t>
  </si>
  <si>
    <t xml:space="preserve">OPERATIONS AND COMPLIANCE</t>
  </si>
  <si>
    <t xml:space="preserve">Verified accreditation register (A7)</t>
  </si>
  <si>
    <t xml:space="preserve">Scheme numbers, scopes and expiry dates checked against issuing bodies</t>
  </si>
  <si>
    <t xml:space="preserve">KPI definitions and monthly KPI pack (A6)</t>
  </si>
  <si>
    <t xml:space="preserve">Buyer-grade metrics produced on demand</t>
  </si>
  <si>
    <t xml:space="preserve">Utilisation and first-time fix reports</t>
  </si>
  <si>
    <t xml:space="preserve">The productivity evidence behind the operations story</t>
  </si>
  <si>
    <t xml:space="preserve">Health and safety policy and records, current</t>
  </si>
  <si>
    <t xml:space="preserve">Dated, current, served from the right place</t>
  </si>
  <si>
    <t xml:space="preserve">Sector compliance evidence file (A9)</t>
  </si>
  <si>
    <t xml:space="preserve">The records your sector's regulation requires, demonstrable from files</t>
  </si>
  <si>
    <t xml:space="preserve">ASSETS AND PROPERTY</t>
  </si>
  <si>
    <t xml:space="preserve">Asset register: vehicles, plant, stock</t>
  </si>
  <si>
    <t xml:space="preserve">What is owned, what is leased, what is genuinely surplus</t>
  </si>
  <si>
    <t xml:space="preserve">Premises lease or title, on market terms</t>
  </si>
  <si>
    <t xml:space="preserve">Where the business trades from and on what security</t>
  </si>
  <si>
    <t xml:space="preserve">IT and systems inventory with licences</t>
  </si>
  <si>
    <t xml:space="preserve">The systems a buyer will run the business on from day one</t>
  </si>
  <si>
    <t xml:space="preserve">INSURANCE AND LEGAL</t>
  </si>
  <si>
    <t xml:space="preserve">Insurance schedule with run-off terms (A9)</t>
  </si>
  <si>
    <t xml:space="preserve">Cover levels, exclusions, retroactive dates in long-tail trades</t>
  </si>
  <si>
    <t xml:space="preserve">Change of control consent schedule (A9)</t>
  </si>
  <si>
    <t xml:space="preserve">Which agreements need consent for the sale to proceed</t>
  </si>
  <si>
    <t xml:space="preserve">Disputes and claims log (A9)</t>
  </si>
  <si>
    <t xml:space="preserve">Every live or threatened matter, honestly kept</t>
  </si>
  <si>
    <t xml:space="preserve">Data protection and privacy records</t>
  </si>
  <si>
    <t xml:space="preserve">Consent wording, policies and any incident history</t>
  </si>
  <si>
    <t xml:space="preserve">TAX</t>
  </si>
  <si>
    <t xml:space="preserve">Tax filings and computations, three years</t>
  </si>
  <si>
    <t xml:space="preserve">The compliance record behind the earnings</t>
  </si>
  <si>
    <t xml:space="preserve">Adviser meeting note and structure decision (A10)</t>
  </si>
  <si>
    <t xml:space="preserve">Relief eligibility and structure settled before a process</t>
  </si>
  <si>
    <t xml:space="preserve">Personal position agenda per shareholder</t>
  </si>
  <si>
    <t xml:space="preserve">Each seller's own adviser conversation, logged as done</t>
  </si>
  <si>
    <t xml:space="preserve">Readiness count</t>
  </si>
  <si>
    <t xml:space="preserve">AI Prompts  |  Populate and maintain this pack with your own AI assistant</t>
  </si>
  <si>
    <t xml:space="preserve">Copy a prompt, paste it into your AI assistant (Claude, ChatGPT or similar) together with this workbook and the named exports, and follow its questions. Every prompt enforces the same rule: evidence only, blanks over guesses, and questions rather than silent corrections.</t>
  </si>
  <si>
    <t xml:space="preserve">PROMPT 1  |  POPULATE THE MONTHLY P&amp;L FROM YOUR ACCOUNTING SYSTEM</t>
  </si>
  <si>
    <t xml:space="preserve">Use when starting tab 3. Works with Xero, QuickBooks, Sage, FreeAgent and similar.</t>
  </si>
  <si>
    <t xml:space="preserve">You are completing tab 3 (Monthly P&amp;L) of my DealFlowAgent financial pack, attached. I am also attaching a monthly profit and loss export from my accounting system covering the last 36 months. Map my chart of accounts onto the pack's line items, splitting revenue across contracted, repeat service, project, product and other using account names and, where unclear, asking me. Rules: populate input cells only from the export; never invent or estimate; blank means unknown and zero means a true zero; leave unclosed months blank; do not reclassify unusual items without asking; when finished, confirm every FY total equals the sum of its twelve months and list every question or gap for my accountant.</t>
  </si>
  <si>
    <t xml:space="preserve">PROMPT 2  |  POPULATE THE BALANCE SHEET TAB</t>
  </si>
  <si>
    <t xml:space="preserve">Use when starting tab 4, with balance sheet exports at each year end and recent month ends.</t>
  </si>
  <si>
    <t xml:space="preserve">You are completing tab 4 (Balance Sheet) of my DealFlowAgent financial pack, attached, from the balance sheet exports I am providing. Enter year-end positions for the two completed years and monthly positions for the current year where exports exist. Take particular care with trade receivables, work in progress, retentions and deferred income, and keep them on their own lines rather than netting them. Never invent figures; leave anything not evidenced blank and list it as a question. When finished, confirm the balance check row shows OK in every completed column and give me a short list of anything that looks unusual, phrased as questions rather than corrections.</t>
  </si>
  <si>
    <t xml:space="preserve">PROMPT 3  |  BUILD THE ADD-BACK SCHEDULE BY INTERVIEW</t>
  </si>
  <si>
    <t xml:space="preserve">Use for tab 5. The AI interviews you, then drafts the schedule for your accountant to verify.</t>
  </si>
  <si>
    <t xml:space="preserve">Act as a sell-side analyst preparing the adjusted EBITDA bridge in tab 5 of the attached pack. Interview me in batches of three to five short questions about: my own salary, dividends, pension and benefits and those of family members; one-off professional fees; personal costs run through the business; and anything a new owner would not incur. For each item, ask what evidence exists (invoice, ledger line, payroll record) and enter only evidenced items, with the evidence named in the notes column. Where my pay is below the market cost of replacing me, enter the replacement cost as a deduction and say why. Produce a final list of unevidenced claims separately; do not put them in the bridge.</t>
  </si>
  <si>
    <t xml:space="preserve">PROMPT 4  |  BUILD THE CONTRACT REGISTER FROM YOUR FILES</t>
  </si>
  <si>
    <t xml:space="preserve">Use for action A1, with contract PDFs or a job system export.</t>
  </si>
  <si>
    <t xml:space="preserve">You are building the contract register in action A1 of my exit readiness plan. I am providing contract documents and/or a customer export from my job system. Produce a table with: customer, service, start date, end date, notice period, uplift mechanism, annual value, and the source document for each row. Where two sources conflict, show both and flag the row rather than choosing. Then compute contracted revenue as a percentage of my total revenue (I will give you the total) and the value-weighted average remaining contract term in months, showing your working. List every customer for which no signed document exists, because that list is itself the finding.</t>
  </si>
  <si>
    <t xml:space="preserve">PROMPT 5  |  RECONCILE THE HEADCOUNT</t>
  </si>
  <si>
    <t xml:space="preserve">Use for action A5, with a payroll export and lists of agency and subcontract workers.</t>
  </si>
  <si>
    <t xml:space="preserve">Help me complete action A5, the workforce reconciliation. I am providing a payroll export, agency invoices or lists, and subcontractor records. Build one table at a single date: PAYE employees, agency workers and subcontractors, each with the engaging entity, plus a total for people working under our brand. Then compare that table with the headcount stated on our website and in our filed accounts (I will paste both) and state each difference with its likely innocent explanation as a question for me to confirm. Do not smooth or average anything; the value of this table is that the numbers finally agree or the differences are explained.</t>
  </si>
  <si>
    <t xml:space="preserve">PROMPT 6  |  EXTRACT KPIS FROM YOUR JOB SYSTEM</t>
  </si>
  <si>
    <t xml:space="preserve">Use for action A6 with Simpro, ServiceTitan, BigChange, Joblogic or similar exports.</t>
  </si>
  <si>
    <t xml:space="preserve">You are helping me stand up the KPI engine in action A6. I am providing exports from my job or field service system. From them, calculate: engineer utilisation (utilised hours over paid hours, weekly), first-time fix rate by engineer, revenue by work type monthly (matching the P&amp;L categories in my pack), and customer revenue retention (revenue from customers active last year still active this year). Show the calculation and source columns for each, state any data quality problems you find (missing time entries, unclassified jobs), and tell me exactly what to change in the system configuration so these come out automatically next month.</t>
  </si>
  <si>
    <t xml:space="preserve">PROMPT 7  |  RUN YOUR OWN COMPANIES HOUSE CHECK</t>
  </si>
  <si>
    <t xml:space="preserve">Use once, early. Sees your business the way a buyer's adviser will in week one.</t>
  </si>
  <si>
    <t xml:space="preserve">Act as a buyer-side analyst. Look up my company on the Companies House public register (I will give you the company number) and report: filing punctuality and any late or amended filings; the accounts regime we file under and what a buyer can and cannot see as a result; all charges with dates, lenders and status; officers and their other current appointments; and persons with significant control, flagging anyone with significant control who is not a director. For every finding, write the one-sentence factual explanation I should have ready, and phrase anything uncertain as a question for me rather than a conclusion.</t>
  </si>
  <si>
    <t xml:space="preserve">PROMPT 8  |  PERSONALISE THE RISK REGISTER</t>
  </si>
  <si>
    <t xml:space="preserve">Use after reading tab 8, to adapt the universal register to your company.</t>
  </si>
  <si>
    <t xml:space="preserve">I am attaching my DealFlowAgent exit readiness pack. Read the Risk Register tab, then interview me briefly (batches of three to five questions) to establish which of the 28 risks genuinely apply to my company, which are already handled, and whether anything material is missing for my sector. Update only the Status, Owner and Notes columns: mark risks resolved with one line of evidence, assign a named owner to each open risk, and add company-specific notes. Do not delete rows, change priorities without saying why, or soften any wording. Finish with the five open risks you judge most valuable to resolve first and one sentence each on why.</t>
  </si>
  <si>
    <t xml:space="preserve">PROMPT 9  |  RUN THE MONTHLY UPDATE RITUAL</t>
  </si>
  <si>
    <t xml:space="preserve">Use on each monthly close. Twenty minutes that keeps the whole pack alive.</t>
  </si>
  <si>
    <t xml:space="preserve">It is my monthly close. Walk me through updating my DealFlowAgent pack in under twenty minutes, in this order: tab 3 P&amp;L for last month from my accounting export; tab 9 North Star tracker actuals against targets with one sentence per red metric; tab 7 action plan statuses, asking me only about actions due or overdue this month; tab 8 risk register, asking only whether any status changed; tab 10 evidence room, filing anything produced this month. Keep questions short and batched, never invent a figure, and finish with a three-line summary I could paste into an email to my accountant or adviser: what moved, what is red, what happens next month.</t>
  </si>
</sst>
</file>

<file path=xl/styles.xml><?xml version="1.0" encoding="utf-8"?>
<styleSheet xmlns="http://schemas.openxmlformats.org/spreadsheetml/2006/main">
  <numFmts count="6">
    <numFmt numFmtId="164" formatCode="General"/>
    <numFmt numFmtId="165" formatCode="#,##0;\(#,##0\);\-"/>
    <numFmt numFmtId="166" formatCode="@"/>
    <numFmt numFmtId="167" formatCode="0.0%;\(0.0%\);\-"/>
    <numFmt numFmtId="168" formatCode="0.0"/>
    <numFmt numFmtId="169" formatCode="0.0%"/>
  </numFmts>
  <fonts count="26">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sz val="10"/>
      <color rgb="FF5A5A63"/>
      <name val="Arial"/>
      <family val="0"/>
      <charset val="1"/>
    </font>
    <font>
      <b val="true"/>
      <sz val="11"/>
      <color rgb="FF0B2545"/>
      <name val="Arial"/>
      <family val="0"/>
      <charset val="1"/>
    </font>
    <font>
      <sz val="10"/>
      <color rgb="FF1C1C21"/>
      <name val="Arial"/>
      <family val="0"/>
      <charset val="1"/>
    </font>
    <font>
      <b val="true"/>
      <sz val="10"/>
      <color rgb="FFFFFFFF"/>
      <name val="Arial"/>
      <family val="0"/>
      <charset val="1"/>
    </font>
    <font>
      <b val="true"/>
      <sz val="10"/>
      <color rgb="FF1C1C21"/>
      <name val="Arial"/>
      <family val="0"/>
      <charset val="1"/>
    </font>
    <font>
      <sz val="9"/>
      <color rgb="FF5A5A63"/>
      <name val="Arial"/>
      <family val="0"/>
      <charset val="1"/>
    </font>
    <font>
      <b val="true"/>
      <sz val="9"/>
      <color rgb="FFFFFFFF"/>
      <name val="Arial"/>
      <family val="0"/>
      <charset val="1"/>
    </font>
    <font>
      <b val="true"/>
      <sz val="9"/>
      <color rgb="FF1C1C21"/>
      <name val="Arial"/>
      <family val="0"/>
      <charset val="1"/>
    </font>
    <font>
      <i val="true"/>
      <sz val="9"/>
      <color rgb="FF555555"/>
      <name val="Arial"/>
      <family val="0"/>
      <charset val="1"/>
    </font>
    <font>
      <sz val="10"/>
      <name val="Arial"/>
      <family val="0"/>
      <charset val="1"/>
    </font>
    <font>
      <b val="true"/>
      <sz val="10"/>
      <name val="Arial"/>
      <family val="0"/>
      <charset val="1"/>
    </font>
    <font>
      <sz val="10"/>
      <color rgb="FF0000FF"/>
      <name val="Arial"/>
      <family val="0"/>
      <charset val="1"/>
    </font>
    <font>
      <sz val="10"/>
      <color rgb="FF000000"/>
      <name val="Arial"/>
      <family val="0"/>
      <charset val="1"/>
    </font>
    <font>
      <sz val="10"/>
      <color rgb="FF008000"/>
      <name val="Arial"/>
      <family val="0"/>
      <charset val="1"/>
    </font>
    <font>
      <b val="true"/>
      <sz val="10"/>
      <color rgb="FF0B2545"/>
      <name val="Arial"/>
      <family val="0"/>
      <charset val="1"/>
    </font>
    <font>
      <b val="true"/>
      <sz val="10"/>
      <color rgb="FF008000"/>
      <name val="Arial"/>
      <family val="0"/>
      <charset val="1"/>
    </font>
    <font>
      <b val="true"/>
      <sz val="8"/>
      <color rgb="FFFFFFFF"/>
      <name val="Arial"/>
      <family val="0"/>
      <charset val="1"/>
    </font>
    <font>
      <sz val="9"/>
      <color rgb="FFFFFFFF"/>
      <name val="Arial"/>
      <family val="0"/>
      <charset val="1"/>
    </font>
    <font>
      <sz val="10"/>
      <color rgb="FF1F4E9C"/>
      <name val="Arial"/>
      <family val="0"/>
      <charset val="1"/>
    </font>
    <font>
      <i val="true"/>
      <sz val="10"/>
      <color rgb="FF5A5A63"/>
      <name val="Arial"/>
      <family val="0"/>
      <charset val="1"/>
    </font>
    <font>
      <b val="true"/>
      <sz val="9"/>
      <color rgb="FF0B2545"/>
      <name val="Arial"/>
      <family val="0"/>
      <charset val="1"/>
    </font>
  </fonts>
  <fills count="14">
    <fill>
      <patternFill patternType="none"/>
    </fill>
    <fill>
      <patternFill patternType="gray125"/>
    </fill>
    <fill>
      <patternFill patternType="solid">
        <fgColor rgb="FF0B2545"/>
        <bgColor rgb="FF13315C"/>
      </patternFill>
    </fill>
    <fill>
      <patternFill patternType="solid">
        <fgColor rgb="FFFDF6E3"/>
        <bgColor rgb="FFFFF8E1"/>
      </patternFill>
    </fill>
    <fill>
      <patternFill patternType="solid">
        <fgColor rgb="FFE8EDF5"/>
        <bgColor rgb="FFE3EFE7"/>
      </patternFill>
    </fill>
    <fill>
      <patternFill patternType="solid">
        <fgColor rgb="FFB4443C"/>
        <bgColor rgb="FF993366"/>
      </patternFill>
    </fill>
    <fill>
      <patternFill patternType="solid">
        <fgColor rgb="FFD9A441"/>
        <bgColor rgb="FFC4A35A"/>
      </patternFill>
    </fill>
    <fill>
      <patternFill patternType="solid">
        <fgColor rgb="FFE3EFE7"/>
        <bgColor rgb="FFE8EDF5"/>
      </patternFill>
    </fill>
    <fill>
      <patternFill patternType="solid">
        <fgColor rgb="FFF6E4E2"/>
        <bgColor rgb="FFF7EDD8"/>
      </patternFill>
    </fill>
    <fill>
      <patternFill patternType="solid">
        <fgColor rgb="FFC4A35A"/>
        <bgColor rgb="FFD9A441"/>
      </patternFill>
    </fill>
    <fill>
      <patternFill patternType="solid">
        <fgColor rgb="FFFFF8E1"/>
        <bgColor rgb="FFFDF6E3"/>
      </patternFill>
    </fill>
    <fill>
      <patternFill patternType="solid">
        <fgColor rgb="FFFFF2CC"/>
        <bgColor rgb="FFF7EDD8"/>
      </patternFill>
    </fill>
    <fill>
      <patternFill patternType="solid">
        <fgColor rgb="FFF2F4F7"/>
        <bgColor rgb="FFE8EDF5"/>
      </patternFill>
    </fill>
    <fill>
      <patternFill patternType="solid">
        <fgColor rgb="FF13315C"/>
        <bgColor rgb="FF0B2545"/>
      </patternFill>
    </fill>
  </fills>
  <borders count="4">
    <border diagonalUp="false" diagonalDown="false">
      <left/>
      <right/>
      <top/>
      <bottom/>
      <diagonal/>
    </border>
    <border diagonalUp="false" diagonalDown="false">
      <left/>
      <right/>
      <top/>
      <bottom style="thin">
        <color rgb="FFD9D9D9"/>
      </bottom>
      <diagonal/>
    </border>
    <border diagonalUp="false" diagonalDown="false">
      <left style="thin">
        <color rgb="FFC9D2DE"/>
      </left>
      <right/>
      <top style="thin">
        <color rgb="FFC9D2DE"/>
      </top>
      <bottom style="thin">
        <color rgb="FFC9D2DE"/>
      </bottom>
      <diagonal/>
    </border>
    <border diagonalUp="false" diagonalDown="false">
      <left style="thin">
        <color rgb="FFC9D2DE"/>
      </left>
      <right style="thin">
        <color rgb="FFC9D2DE"/>
      </right>
      <top style="thin">
        <color rgb="FFC9D2DE"/>
      </top>
      <bottom style="thin">
        <color rgb="FFC9D2D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center"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12" fillId="3" borderId="0" xfId="0" applyFont="true" applyBorder="false" applyAlignment="true" applyProtection="false">
      <alignment horizontal="center" vertical="center" textRotation="0" wrapText="false" indent="0" shrinkToFit="false"/>
      <protection locked="true" hidden="false"/>
    </xf>
    <xf numFmtId="164" fontId="12" fillId="4" borderId="0" xfId="0" applyFont="true" applyBorder="false" applyAlignment="true" applyProtection="false">
      <alignment horizontal="center" vertical="center" textRotation="0" wrapText="false" indent="0" shrinkToFit="false"/>
      <protection locked="true" hidden="false"/>
    </xf>
    <xf numFmtId="164" fontId="11" fillId="5" borderId="0" xfId="0" applyFont="true" applyBorder="false" applyAlignment="true" applyProtection="false">
      <alignment horizontal="center" vertical="center" textRotation="0" wrapText="false" indent="0" shrinkToFit="false"/>
      <protection locked="true" hidden="false"/>
    </xf>
    <xf numFmtId="164" fontId="12" fillId="6" borderId="0" xfId="0" applyFont="true" applyBorder="false" applyAlignment="true" applyProtection="false">
      <alignment horizontal="center" vertical="center" textRotation="0" wrapText="false" indent="0" shrinkToFit="false"/>
      <protection locked="true" hidden="false"/>
    </xf>
    <xf numFmtId="164" fontId="12" fillId="7" borderId="0" xfId="0" applyFont="true" applyBorder="false" applyAlignment="true" applyProtection="false">
      <alignment horizontal="center" vertical="center" textRotation="0" wrapText="false" indent="0" shrinkToFit="false"/>
      <protection locked="true" hidden="false"/>
    </xf>
    <xf numFmtId="164" fontId="12" fillId="8" borderId="0" xfId="0" applyFont="true" applyBorder="false" applyAlignment="true" applyProtection="false">
      <alignment horizontal="center" vertical="center" textRotation="0" wrapText="false" indent="0" shrinkToFit="false"/>
      <protection locked="true" hidden="false"/>
    </xf>
    <xf numFmtId="164" fontId="12" fillId="9" borderId="0" xfId="0" applyFont="true" applyBorder="false" applyAlignment="true" applyProtection="false">
      <alignment horizontal="center" vertical="center"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4" fontId="16" fillId="10" borderId="2" xfId="0" applyFont="true" applyBorder="true" applyAlignment="tru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16" fillId="11" borderId="2" xfId="0" applyFont="true" applyBorder="true" applyAlignment="true" applyProtection="false">
      <alignment horizontal="general" vertical="bottom" textRotation="0" wrapText="false" indent="0" shrinkToFit="false"/>
      <protection locked="true" hidden="false"/>
    </xf>
    <xf numFmtId="164" fontId="17" fillId="12" borderId="2" xfId="0" applyFont="true" applyBorder="true" applyAlignment="true" applyProtection="false">
      <alignment horizontal="general" vertical="bottom" textRotation="0" wrapText="false" indent="0" shrinkToFit="false"/>
      <protection locked="true" hidden="false"/>
    </xf>
    <xf numFmtId="164" fontId="18" fillId="12" borderId="2"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4" fontId="15" fillId="4" borderId="3" xfId="0" applyFont="true" applyBorder="true" applyAlignment="true" applyProtection="false">
      <alignment horizontal="center" vertical="center"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5" fontId="16" fillId="10" borderId="3" xfId="0" applyFont="true" applyBorder="true" applyAlignment="true" applyProtection="false">
      <alignment horizontal="general" vertical="bottom" textRotation="0" wrapText="false" indent="0" shrinkToFit="false"/>
      <protection locked="true" hidden="false"/>
    </xf>
    <xf numFmtId="164" fontId="19" fillId="4" borderId="0" xfId="0" applyFont="true" applyBorder="false" applyAlignment="true" applyProtection="false">
      <alignment horizontal="general" vertical="bottom" textRotation="0" wrapText="false" indent="0" shrinkToFit="false"/>
      <protection locked="true" hidden="false"/>
    </xf>
    <xf numFmtId="164" fontId="0" fillId="4" borderId="0" xfId="0" applyFont="false" applyBorder="false" applyAlignment="true" applyProtection="false">
      <alignment horizontal="general" vertical="bottom" textRotation="0" wrapText="false" indent="0" shrinkToFit="false"/>
      <protection locked="true" hidden="false"/>
    </xf>
    <xf numFmtId="166" fontId="16" fillId="10" borderId="3" xfId="0" applyFont="true" applyBorder="true" applyAlignment="true" applyProtection="false">
      <alignment horizontal="general" vertical="bottom" textRotation="0" wrapText="false" indent="0" shrinkToFit="false"/>
      <protection locked="true" hidden="false"/>
    </xf>
    <xf numFmtId="166" fontId="16" fillId="11" borderId="3" xfId="0" applyFont="true" applyBorder="true" applyAlignment="true" applyProtection="false">
      <alignment horizontal="general" vertical="bottom" textRotation="0" wrapText="false" indent="0" shrinkToFit="false"/>
      <protection locked="true" hidden="false"/>
    </xf>
    <xf numFmtId="166" fontId="17" fillId="12" borderId="3"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center" vertical="center" textRotation="0" wrapText="false" indent="0" shrinkToFit="false"/>
      <protection locked="true" hidden="false"/>
    </xf>
    <xf numFmtId="164" fontId="8" fillId="13" borderId="0" xfId="0" applyFont="true" applyBorder="false" applyAlignment="true" applyProtection="false">
      <alignment horizontal="center" vertical="center" textRotation="0" wrapText="false" indent="0" shrinkToFit="false"/>
      <protection locked="true" hidden="false"/>
    </xf>
    <xf numFmtId="165" fontId="17" fillId="12" borderId="3" xfId="0" applyFont="true" applyBorder="true" applyAlignment="true" applyProtection="false">
      <alignment horizontal="general" vertical="bottom" textRotation="0" wrapText="false" indent="0" shrinkToFit="false"/>
      <protection locked="true" hidden="false"/>
    </xf>
    <xf numFmtId="165" fontId="15" fillId="12" borderId="3" xfId="0" applyFont="true" applyBorder="true" applyAlignment="true" applyProtection="false">
      <alignment horizontal="general" vertical="bottom" textRotation="0" wrapText="false" indent="0" shrinkToFit="false"/>
      <protection locked="true" hidden="false"/>
    </xf>
    <xf numFmtId="167" fontId="17" fillId="12" borderId="3" xfId="0" applyFont="true" applyBorder="true" applyAlignment="true" applyProtection="false">
      <alignment horizontal="general" vertical="bottom" textRotation="0" wrapText="false" indent="0" shrinkToFit="false"/>
      <protection locked="true" hidden="false"/>
    </xf>
    <xf numFmtId="164" fontId="8" fillId="13" borderId="0" xfId="0" applyFont="true" applyBorder="false" applyAlignment="true" applyProtection="false">
      <alignment horizontal="center" vertical="center" textRotation="0" wrapText="true" indent="0" shrinkToFit="false"/>
      <protection locked="true" hidden="false"/>
    </xf>
    <xf numFmtId="166" fontId="15" fillId="12" borderId="3" xfId="0" applyFont="true" applyBorder="true" applyAlignment="true" applyProtection="false">
      <alignment horizontal="general" vertical="bottom" textRotation="0" wrapText="false" indent="0" shrinkToFit="false"/>
      <protection locked="true" hidden="false"/>
    </xf>
    <xf numFmtId="165" fontId="20" fillId="12" borderId="3" xfId="0" applyFont="true" applyBorder="true" applyAlignment="true" applyProtection="false">
      <alignment horizontal="general" vertical="bottom" textRotation="0" wrapText="false" indent="0" shrinkToFit="false"/>
      <protection locked="true" hidden="false"/>
    </xf>
    <xf numFmtId="166" fontId="16" fillId="10" borderId="3" xfId="0" applyFont="true" applyBorder="true" applyAlignment="true" applyProtection="false">
      <alignment horizontal="general" vertical="top" textRotation="0" wrapText="true" indent="0" shrinkToFit="false"/>
      <protection locked="true" hidden="false"/>
    </xf>
    <xf numFmtId="165" fontId="18" fillId="12" borderId="3" xfId="0" applyFont="true" applyBorder="true" applyAlignment="true" applyProtection="false">
      <alignment horizontal="general" vertical="bottom" textRotation="0" wrapText="false" indent="0" shrinkToFit="false"/>
      <protection locked="true" hidden="false"/>
    </xf>
    <xf numFmtId="167" fontId="18" fillId="12" borderId="3" xfId="0" applyFont="true" applyBorder="true" applyAlignment="true" applyProtection="false">
      <alignment horizontal="general" vertical="bottom" textRotation="0" wrapText="false" indent="0" shrinkToFit="false"/>
      <protection locked="true" hidden="false"/>
    </xf>
    <xf numFmtId="168" fontId="16" fillId="10" borderId="3" xfId="0" applyFont="true" applyBorder="true" applyAlignment="true" applyProtection="false">
      <alignment horizontal="general" vertical="bottom" textRotation="0" wrapText="false" indent="0" shrinkToFit="false"/>
      <protection locked="true" hidden="false"/>
    </xf>
    <xf numFmtId="167" fontId="16" fillId="10" borderId="3" xfId="0" applyFont="true" applyBorder="true" applyAlignment="true" applyProtection="false">
      <alignment horizontal="general" vertical="bottom" textRotation="0" wrapText="false" indent="0" shrinkToFit="false"/>
      <protection locked="true" hidden="false"/>
    </xf>
    <xf numFmtId="168" fontId="17" fillId="12" borderId="3"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21" fillId="2" borderId="0" xfId="0" applyFont="true" applyBorder="false" applyAlignment="true" applyProtection="false">
      <alignment horizontal="center" vertical="center" textRotation="0" wrapText="true" indent="0" shrinkToFit="false"/>
      <protection locked="true" hidden="false"/>
    </xf>
    <xf numFmtId="164" fontId="8" fillId="13" borderId="0" xfId="0" applyFont="true" applyBorder="false" applyAlignment="false" applyProtection="false">
      <alignment horizontal="general" vertical="bottom" textRotation="0" wrapText="false" indent="0" shrinkToFit="false"/>
      <protection locked="true" hidden="false"/>
    </xf>
    <xf numFmtId="164" fontId="22" fillId="13" borderId="0" xfId="0" applyFont="true" applyBorder="false" applyAlignment="false" applyProtection="false">
      <alignment horizontal="general" vertical="bottom" textRotation="0" wrapText="false" indent="0" shrinkToFit="false"/>
      <protection locked="true" hidden="false"/>
    </xf>
    <xf numFmtId="164" fontId="8" fillId="13" borderId="0" xfId="0" applyFont="true" applyBorder="false" applyAlignment="true" applyProtection="false">
      <alignment horizontal="general" vertical="top" textRotation="0" wrapText="true" indent="0" shrinkToFit="false"/>
      <protection locked="true" hidden="false"/>
    </xf>
    <xf numFmtId="164" fontId="0" fillId="13" borderId="0" xfId="0" applyFont="false" applyBorder="false" applyAlignment="false" applyProtection="false">
      <alignment horizontal="general" vertical="bottom" textRotation="0" wrapText="false" indent="0" shrinkToFit="false"/>
      <protection locked="true" hidden="false"/>
    </xf>
    <xf numFmtId="164" fontId="22" fillId="13" borderId="0" xfId="0" applyFont="true" applyBorder="false" applyAlignment="true" applyProtection="false">
      <alignment horizontal="general" vertical="top"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23" fillId="3"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12" fillId="6"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center" vertical="center" textRotation="0" wrapText="true" indent="0" shrinkToFit="false"/>
      <protection locked="true" hidden="false"/>
    </xf>
    <xf numFmtId="164" fontId="8" fillId="2" borderId="0" xfId="0" applyFont="true" applyBorder="true" applyAlignment="true" applyProtection="false">
      <alignment horizontal="center" vertical="center" textRotation="0" wrapText="tru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24" fillId="0" borderId="1" xfId="0" applyFont="true" applyBorder="true" applyAlignment="false" applyProtection="false">
      <alignment horizontal="general" vertical="bottom" textRotation="0" wrapText="false" indent="0" shrinkToFit="false"/>
      <protection locked="true" hidden="false"/>
    </xf>
    <xf numFmtId="169" fontId="0" fillId="0" borderId="1" xfId="0" applyFont="fals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0" fillId="3" borderId="1" xfId="0" applyFont="false" applyBorder="true" applyAlignment="true" applyProtection="false">
      <alignment horizontal="general" vertical="top" textRotation="0" wrapText="true" indent="0" shrinkToFit="false"/>
      <protection locked="true" hidden="false"/>
    </xf>
    <xf numFmtId="164" fontId="25"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true" applyAlignment="false" applyProtection="false">
      <alignment horizontal="general" vertical="bottom" textRotation="0" wrapText="false" indent="0" shrinkToFit="false"/>
      <protection locked="true" hidden="false"/>
    </xf>
    <xf numFmtId="164" fontId="7" fillId="3"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bgColor rgb="FFC6EFCE"/>
        </patternFill>
      </fill>
    </dxf>
    <dxf>
      <fill>
        <patternFill>
          <bgColor rgb="FFFFC7CE"/>
        </patternFill>
      </fill>
    </dxf>
    <dxf>
      <fill>
        <patternFill>
          <bgColor rgb="FFC4A35A"/>
        </patternFill>
      </fill>
    </dxf>
    <dxf>
      <fill>
        <patternFill>
          <bgColor rgb="FFE3EFE7"/>
        </patternFill>
      </fill>
    </dxf>
    <dxf>
      <fill>
        <patternFill>
          <bgColor rgb="FFF6E4E2"/>
        </patternFill>
      </fill>
    </dxf>
    <dxf>
      <fill>
        <patternFill>
          <bgColor rgb="FFF7EDD8"/>
        </patternFill>
      </fill>
    </dxf>
  </dxfs>
  <colors>
    <indexedColors>
      <rgbColor rgb="FF000000"/>
      <rgbColor rgb="FFFFFFFF"/>
      <rgbColor rgb="FFFF0000"/>
      <rgbColor rgb="FF00FF00"/>
      <rgbColor rgb="FF0000FF"/>
      <rgbColor rgb="FFFDF6E3"/>
      <rgbColor rgb="FFFF00FF"/>
      <rgbColor rgb="FF00FFFF"/>
      <rgbColor rgb="FF800000"/>
      <rgbColor rgb="FF008000"/>
      <rgbColor rgb="FF000080"/>
      <rgbColor rgb="FF8C6D2F"/>
      <rgbColor rgb="FF800080"/>
      <rgbColor rgb="FF008080"/>
      <rgbColor rgb="FFD9D9D9"/>
      <rgbColor rgb="FF808080"/>
      <rgbColor rgb="FF9999FF"/>
      <rgbColor rgb="FFB4443C"/>
      <rgbColor rgb="FFFFF8E1"/>
      <rgbColor rgb="FFE3EFE7"/>
      <rgbColor rgb="FF660066"/>
      <rgbColor rgb="FFFF8080"/>
      <rgbColor rgb="FF0066CC"/>
      <rgbColor rgb="FFC9D2DE"/>
      <rgbColor rgb="FF000080"/>
      <rgbColor rgb="FFFF00FF"/>
      <rgbColor rgb="FFFFFF00"/>
      <rgbColor rgb="FF00FFFF"/>
      <rgbColor rgb="FF800080"/>
      <rgbColor rgb="FF800000"/>
      <rgbColor rgb="FF008080"/>
      <rgbColor rgb="FF0000FF"/>
      <rgbColor rgb="FF00CCFF"/>
      <rgbColor rgb="FFE8EDF5"/>
      <rgbColor rgb="FFC6EFCE"/>
      <rgbColor rgb="FFFFF2CC"/>
      <rgbColor rgb="FFF6E4E2"/>
      <rgbColor rgb="FFF7EDD8"/>
      <rgbColor rgb="FFF2F4F7"/>
      <rgbColor rgb="FFFFC7CE"/>
      <rgbColor rgb="FF3366FF"/>
      <rgbColor rgb="FF33CCCC"/>
      <rgbColor rgb="FF99CC00"/>
      <rgbColor rgb="FFFFCC00"/>
      <rgbColor rgb="FFD9A441"/>
      <rgbColor rgb="FFFF6600"/>
      <rgbColor rgb="FF5A5A63"/>
      <rgbColor rgb="FFC4A35A"/>
      <rgbColor rgb="FF13315C"/>
      <rgbColor rgb="FF339966"/>
      <rgbColor rgb="FF0B2545"/>
      <rgbColor rgb="FF555555"/>
      <rgbColor rgb="FF993300"/>
      <rgbColor rgb="FF993366"/>
      <rgbColor rgb="FF1F4E9C"/>
      <rgbColor rgb="FF1C1C21"/>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2545"/>
    <pageSetUpPr fitToPage="false"/>
  </sheetPr>
  <dimension ref="A1:C4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78"/>
    <col collapsed="false" customWidth="true" hidden="false" outlineLevel="0" max="3" min="3" style="0" width="16"/>
  </cols>
  <sheetData>
    <row r="1" customFormat="false" ht="24" hidden="false" customHeight="true" outlineLevel="0" collapsed="false">
      <c r="A1" s="1" t="s">
        <v>0</v>
      </c>
    </row>
    <row r="2" customFormat="false" ht="30.75" hidden="false" customHeight="true" outlineLevel="0" collapsed="false">
      <c r="A2" s="2" t="s">
        <v>1</v>
      </c>
      <c r="B2" s="2"/>
      <c r="C2" s="2"/>
    </row>
    <row r="4" customFormat="false" ht="15" hidden="false" customHeight="false" outlineLevel="0" collapsed="false">
      <c r="A4" s="3" t="s">
        <v>2</v>
      </c>
    </row>
    <row r="5" customFormat="false" ht="56.25" hidden="false" customHeight="true" outlineLevel="0" collapsed="false">
      <c r="A5" s="4" t="s">
        <v>3</v>
      </c>
      <c r="B5" s="4"/>
      <c r="C5" s="4"/>
    </row>
    <row r="7" customFormat="false" ht="15" hidden="false" customHeight="false" outlineLevel="0" collapsed="false">
      <c r="A7" s="3" t="s">
        <v>4</v>
      </c>
    </row>
    <row r="8" customFormat="false" ht="56.25" hidden="false" customHeight="true" outlineLevel="0" collapsed="false">
      <c r="A8" s="4" t="s">
        <v>5</v>
      </c>
      <c r="B8" s="4"/>
      <c r="C8" s="4"/>
    </row>
    <row r="10" customFormat="false" ht="15" hidden="false" customHeight="false" outlineLevel="0" collapsed="false">
      <c r="A10" s="3" t="s">
        <v>6</v>
      </c>
    </row>
    <row r="11" customFormat="false" ht="56.25" hidden="false" customHeight="true" outlineLevel="0" collapsed="false">
      <c r="A11" s="4" t="s">
        <v>7</v>
      </c>
      <c r="B11" s="4"/>
      <c r="C11" s="4"/>
    </row>
    <row r="13" customFormat="false" ht="15" hidden="false" customHeight="false" outlineLevel="0" collapsed="false">
      <c r="A13" s="3" t="s">
        <v>8</v>
      </c>
    </row>
    <row r="14" customFormat="false" ht="43.5" hidden="false" customHeight="true" outlineLevel="0" collapsed="false">
      <c r="A14" s="4" t="s">
        <v>9</v>
      </c>
      <c r="B14" s="4"/>
      <c r="C14" s="4"/>
    </row>
    <row r="16" customFormat="false" ht="15" hidden="false" customHeight="false" outlineLevel="0" collapsed="false">
      <c r="A16" s="3" t="s">
        <v>10</v>
      </c>
    </row>
    <row r="17" customFormat="false" ht="69" hidden="false" customHeight="true" outlineLevel="0" collapsed="false">
      <c r="A17" s="4" t="s">
        <v>11</v>
      </c>
      <c r="B17" s="4"/>
      <c r="C17" s="4"/>
    </row>
    <row r="19" customFormat="false" ht="15" hidden="false" customHeight="false" outlineLevel="0" collapsed="false">
      <c r="A19" s="3" t="s">
        <v>12</v>
      </c>
    </row>
    <row r="20" customFormat="false" ht="30" hidden="false" customHeight="true" outlineLevel="0" collapsed="false">
      <c r="A20" s="5" t="s">
        <v>13</v>
      </c>
      <c r="B20" s="5" t="s">
        <v>14</v>
      </c>
      <c r="C20" s="5" t="s">
        <v>15</v>
      </c>
    </row>
    <row r="21" customFormat="false" ht="18" hidden="false" customHeight="true" outlineLevel="0" collapsed="false">
      <c r="A21" s="6" t="s">
        <v>16</v>
      </c>
      <c r="B21" s="7" t="s">
        <v>17</v>
      </c>
      <c r="C21" s="8" t="s">
        <v>18</v>
      </c>
    </row>
    <row r="22" customFormat="false" ht="18" hidden="false" customHeight="true" outlineLevel="0" collapsed="false">
      <c r="A22" s="6" t="s">
        <v>19</v>
      </c>
      <c r="B22" s="7" t="s">
        <v>20</v>
      </c>
      <c r="C22" s="8" t="s">
        <v>18</v>
      </c>
    </row>
    <row r="23" customFormat="false" ht="18" hidden="false" customHeight="true" outlineLevel="0" collapsed="false">
      <c r="A23" s="6" t="s">
        <v>21</v>
      </c>
      <c r="B23" s="7" t="s">
        <v>22</v>
      </c>
      <c r="C23" s="8" t="s">
        <v>18</v>
      </c>
    </row>
    <row r="24" customFormat="false" ht="18" hidden="false" customHeight="true" outlineLevel="0" collapsed="false">
      <c r="A24" s="6" t="s">
        <v>23</v>
      </c>
      <c r="B24" s="7" t="s">
        <v>24</v>
      </c>
      <c r="C24" s="8" t="s">
        <v>18</v>
      </c>
    </row>
    <row r="25" customFormat="false" ht="18" hidden="false" customHeight="true" outlineLevel="0" collapsed="false">
      <c r="A25" s="6" t="s">
        <v>25</v>
      </c>
      <c r="B25" s="7" t="s">
        <v>26</v>
      </c>
      <c r="C25" s="8" t="s">
        <v>18</v>
      </c>
    </row>
    <row r="26" customFormat="false" ht="18" hidden="false" customHeight="true" outlineLevel="0" collapsed="false">
      <c r="A26" s="6" t="s">
        <v>27</v>
      </c>
      <c r="B26" s="7" t="s">
        <v>28</v>
      </c>
      <c r="C26" s="8" t="s">
        <v>18</v>
      </c>
    </row>
    <row r="27" customFormat="false" ht="30.75" hidden="false" customHeight="true" outlineLevel="0" collapsed="false">
      <c r="A27" s="6" t="s">
        <v>29</v>
      </c>
      <c r="B27" s="7" t="s">
        <v>30</v>
      </c>
      <c r="C27" s="8" t="s">
        <v>31</v>
      </c>
    </row>
    <row r="28" customFormat="false" ht="30.75" hidden="false" customHeight="true" outlineLevel="0" collapsed="false">
      <c r="A28" s="6" t="s">
        <v>32</v>
      </c>
      <c r="B28" s="7" t="s">
        <v>33</v>
      </c>
      <c r="C28" s="8" t="s">
        <v>31</v>
      </c>
    </row>
    <row r="29" customFormat="false" ht="18" hidden="false" customHeight="true" outlineLevel="0" collapsed="false">
      <c r="A29" s="6" t="s">
        <v>34</v>
      </c>
      <c r="B29" s="7" t="s">
        <v>35</v>
      </c>
      <c r="C29" s="8" t="s">
        <v>31</v>
      </c>
    </row>
    <row r="30" customFormat="false" ht="30.75" hidden="false" customHeight="true" outlineLevel="0" collapsed="false">
      <c r="A30" s="6" t="s">
        <v>36</v>
      </c>
      <c r="B30" s="7" t="s">
        <v>37</v>
      </c>
      <c r="C30" s="8" t="s">
        <v>31</v>
      </c>
    </row>
    <row r="31" customFormat="false" ht="30.75" hidden="false" customHeight="true" outlineLevel="0" collapsed="false">
      <c r="A31" s="6" t="s">
        <v>38</v>
      </c>
      <c r="B31" s="7" t="s">
        <v>39</v>
      </c>
      <c r="C31" s="8" t="s">
        <v>31</v>
      </c>
    </row>
    <row r="33" customFormat="false" ht="15" hidden="false" customHeight="false" outlineLevel="0" collapsed="false">
      <c r="A33" s="3" t="s">
        <v>40</v>
      </c>
    </row>
    <row r="34" customFormat="false" ht="15.75" hidden="false" customHeight="true" outlineLevel="0" collapsed="false">
      <c r="A34" s="9" t="s">
        <v>41</v>
      </c>
      <c r="B34" s="10" t="s">
        <v>42</v>
      </c>
    </row>
    <row r="35" customFormat="false" ht="15.75" hidden="false" customHeight="true" outlineLevel="0" collapsed="false">
      <c r="A35" s="11" t="s">
        <v>43</v>
      </c>
      <c r="B35" s="10" t="s">
        <v>44</v>
      </c>
    </row>
    <row r="36" customFormat="false" ht="15.75" hidden="false" customHeight="true" outlineLevel="0" collapsed="false">
      <c r="A36" s="12" t="s">
        <v>45</v>
      </c>
      <c r="B36" s="10" t="s">
        <v>46</v>
      </c>
    </row>
    <row r="37" customFormat="false" ht="15.75" hidden="false" customHeight="true" outlineLevel="0" collapsed="false">
      <c r="A37" s="13" t="s">
        <v>47</v>
      </c>
      <c r="B37" s="10" t="s">
        <v>48</v>
      </c>
    </row>
    <row r="38" customFormat="false" ht="15.75" hidden="false" customHeight="true" outlineLevel="0" collapsed="false">
      <c r="A38" s="14" t="s">
        <v>49</v>
      </c>
      <c r="B38" s="10" t="s">
        <v>50</v>
      </c>
    </row>
    <row r="39" customFormat="false" ht="15.75" hidden="false" customHeight="true" outlineLevel="0" collapsed="false">
      <c r="A39" s="15" t="s">
        <v>51</v>
      </c>
      <c r="B39" s="10" t="s">
        <v>52</v>
      </c>
    </row>
    <row r="40" customFormat="false" ht="15.75" hidden="false" customHeight="true" outlineLevel="0" collapsed="false">
      <c r="A40" s="16" t="s">
        <v>53</v>
      </c>
      <c r="B40" s="10" t="s">
        <v>54</v>
      </c>
    </row>
    <row r="41" customFormat="false" ht="15.75" hidden="false" customHeight="true" outlineLevel="0" collapsed="false">
      <c r="A41" s="17" t="s">
        <v>55</v>
      </c>
      <c r="B41" s="10" t="s">
        <v>56</v>
      </c>
    </row>
    <row r="43" customFormat="false" ht="15" hidden="false" customHeight="false" outlineLevel="0" collapsed="false">
      <c r="A43" s="18" t="s">
        <v>57</v>
      </c>
      <c r="B43" s="18"/>
      <c r="C43" s="18"/>
    </row>
  </sheetData>
  <mergeCells count="7">
    <mergeCell ref="A2:C2"/>
    <mergeCell ref="A5:C5"/>
    <mergeCell ref="A8:C8"/>
    <mergeCell ref="A11:C11"/>
    <mergeCell ref="A14:C14"/>
    <mergeCell ref="A17:C17"/>
    <mergeCell ref="A43:C4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C6D2F"/>
    <pageSetUpPr fitToPage="false"/>
  </sheetPr>
  <dimension ref="A1:P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9"/>
    <col collapsed="false" customWidth="true" hidden="false" outlineLevel="0" max="3" min="3" style="0" width="10"/>
    <col collapsed="false" customWidth="true" hidden="false" outlineLevel="0" max="15" min="4" style="0" width="9"/>
    <col collapsed="false" customWidth="true" hidden="false" outlineLevel="0" max="16" min="16" style="0" width="26"/>
  </cols>
  <sheetData>
    <row r="1" customFormat="false" ht="24" hidden="false" customHeight="true" outlineLevel="0" collapsed="false">
      <c r="A1" s="1" t="s">
        <v>953</v>
      </c>
    </row>
    <row r="2" customFormat="false" ht="30.75" hidden="false" customHeight="true" outlineLevel="0" collapsed="false">
      <c r="A2" s="2" t="s">
        <v>954</v>
      </c>
      <c r="B2" s="2"/>
      <c r="C2" s="2"/>
      <c r="D2" s="2"/>
      <c r="E2" s="2"/>
      <c r="F2" s="2"/>
      <c r="G2" s="2"/>
      <c r="H2" s="2"/>
      <c r="I2" s="2"/>
      <c r="J2" s="2"/>
      <c r="K2" s="2"/>
      <c r="L2" s="2"/>
      <c r="M2" s="2"/>
      <c r="N2" s="2"/>
      <c r="O2" s="2"/>
      <c r="P2" s="2"/>
    </row>
    <row r="4" customFormat="false" ht="15" hidden="false" customHeight="false" outlineLevel="0" collapsed="false">
      <c r="A4" s="3" t="s">
        <v>955</v>
      </c>
    </row>
    <row r="5" customFormat="false" ht="25.5" hidden="false" customHeight="true" outlineLevel="0" collapsed="false">
      <c r="A5" s="5" t="s">
        <v>277</v>
      </c>
      <c r="B5" s="71" t="s">
        <v>956</v>
      </c>
      <c r="C5" s="71"/>
      <c r="D5" s="71"/>
      <c r="E5" s="71"/>
      <c r="F5" s="71"/>
      <c r="G5" s="71"/>
      <c r="H5" s="71"/>
      <c r="I5" s="5" t="s">
        <v>957</v>
      </c>
      <c r="J5" s="5" t="s">
        <v>958</v>
      </c>
      <c r="K5" s="5" t="s">
        <v>959</v>
      </c>
    </row>
    <row r="6" customFormat="false" ht="30.75" hidden="false" customHeight="true" outlineLevel="0" collapsed="false">
      <c r="A6" s="64" t="s">
        <v>960</v>
      </c>
      <c r="B6" s="7" t="s">
        <v>961</v>
      </c>
      <c r="C6" s="7"/>
      <c r="D6" s="7"/>
      <c r="E6" s="7"/>
      <c r="F6" s="7"/>
      <c r="G6" s="7"/>
      <c r="H6" s="7"/>
      <c r="I6" s="66" t="s">
        <v>962</v>
      </c>
      <c r="J6" s="66" t="s">
        <v>963</v>
      </c>
      <c r="K6" s="72"/>
    </row>
    <row r="7" customFormat="false" ht="30.75" hidden="false" customHeight="true" outlineLevel="0" collapsed="false">
      <c r="A7" s="64" t="s">
        <v>274</v>
      </c>
      <c r="B7" s="7" t="s">
        <v>964</v>
      </c>
      <c r="C7" s="7"/>
      <c r="D7" s="7"/>
      <c r="E7" s="7"/>
      <c r="F7" s="7"/>
      <c r="G7" s="7"/>
      <c r="H7" s="7"/>
      <c r="I7" s="66" t="s">
        <v>962</v>
      </c>
      <c r="J7" s="66" t="s">
        <v>963</v>
      </c>
      <c r="K7" s="72"/>
    </row>
    <row r="8" customFormat="false" ht="30.75" hidden="false" customHeight="true" outlineLevel="0" collapsed="false">
      <c r="A8" s="64" t="s">
        <v>965</v>
      </c>
      <c r="B8" s="7" t="s">
        <v>966</v>
      </c>
      <c r="C8" s="7"/>
      <c r="D8" s="7"/>
      <c r="E8" s="7"/>
      <c r="F8" s="7"/>
      <c r="G8" s="7"/>
      <c r="H8" s="7"/>
      <c r="I8" s="66" t="s">
        <v>967</v>
      </c>
      <c r="J8" s="66" t="s">
        <v>968</v>
      </c>
      <c r="K8" s="72"/>
    </row>
    <row r="9" customFormat="false" ht="30.75" hidden="false" customHeight="true" outlineLevel="0" collapsed="false">
      <c r="A9" s="64" t="s">
        <v>969</v>
      </c>
      <c r="B9" s="7" t="s">
        <v>970</v>
      </c>
      <c r="C9" s="7"/>
      <c r="D9" s="7"/>
      <c r="E9" s="7"/>
      <c r="F9" s="7"/>
      <c r="G9" s="7"/>
      <c r="H9" s="7"/>
      <c r="I9" s="66" t="s">
        <v>962</v>
      </c>
      <c r="J9" s="66" t="s">
        <v>963</v>
      </c>
      <c r="K9" s="72"/>
    </row>
    <row r="10" customFormat="false" ht="30.75" hidden="false" customHeight="true" outlineLevel="0" collapsed="false">
      <c r="A10" s="64" t="s">
        <v>971</v>
      </c>
      <c r="B10" s="7" t="s">
        <v>972</v>
      </c>
      <c r="C10" s="7"/>
      <c r="D10" s="7"/>
      <c r="E10" s="7"/>
      <c r="F10" s="7"/>
      <c r="G10" s="7"/>
      <c r="H10" s="7"/>
      <c r="I10" s="66" t="s">
        <v>967</v>
      </c>
      <c r="J10" s="66" t="s">
        <v>963</v>
      </c>
      <c r="K10" s="72"/>
    </row>
    <row r="11" customFormat="false" ht="30.75" hidden="false" customHeight="true" outlineLevel="0" collapsed="false">
      <c r="A11" s="64" t="s">
        <v>973</v>
      </c>
      <c r="B11" s="7" t="s">
        <v>974</v>
      </c>
      <c r="C11" s="7"/>
      <c r="D11" s="7"/>
      <c r="E11" s="7"/>
      <c r="F11" s="7"/>
      <c r="G11" s="7"/>
      <c r="H11" s="7"/>
      <c r="I11" s="66" t="s">
        <v>975</v>
      </c>
      <c r="J11" s="66" t="s">
        <v>963</v>
      </c>
      <c r="K11" s="72"/>
    </row>
    <row r="12" customFormat="false" ht="30.75" hidden="false" customHeight="true" outlineLevel="0" collapsed="false">
      <c r="A12" s="64" t="s">
        <v>976</v>
      </c>
      <c r="B12" s="7" t="s">
        <v>977</v>
      </c>
      <c r="C12" s="7"/>
      <c r="D12" s="7"/>
      <c r="E12" s="7"/>
      <c r="F12" s="7"/>
      <c r="G12" s="7"/>
      <c r="H12" s="7"/>
      <c r="I12" s="66" t="s">
        <v>962</v>
      </c>
      <c r="J12" s="66" t="s">
        <v>963</v>
      </c>
      <c r="K12" s="72"/>
    </row>
    <row r="13" customFormat="false" ht="30.75" hidden="false" customHeight="true" outlineLevel="0" collapsed="false">
      <c r="A13" s="64" t="s">
        <v>978</v>
      </c>
      <c r="B13" s="7" t="s">
        <v>979</v>
      </c>
      <c r="C13" s="7"/>
      <c r="D13" s="7"/>
      <c r="E13" s="7"/>
      <c r="F13" s="7"/>
      <c r="G13" s="7"/>
      <c r="H13" s="7"/>
      <c r="I13" s="66" t="s">
        <v>967</v>
      </c>
      <c r="J13" s="66" t="s">
        <v>963</v>
      </c>
      <c r="K13" s="72"/>
    </row>
    <row r="14" customFormat="false" ht="30.75" hidden="false" customHeight="true" outlineLevel="0" collapsed="false">
      <c r="A14" s="64" t="s">
        <v>980</v>
      </c>
      <c r="B14" s="7" t="s">
        <v>981</v>
      </c>
      <c r="C14" s="7"/>
      <c r="D14" s="7"/>
      <c r="E14" s="7"/>
      <c r="F14" s="7"/>
      <c r="G14" s="7"/>
      <c r="H14" s="7"/>
      <c r="I14" s="66" t="s">
        <v>967</v>
      </c>
      <c r="J14" s="66" t="s">
        <v>963</v>
      </c>
      <c r="K14" s="72"/>
    </row>
    <row r="16" customFormat="false" ht="15" hidden="false" customHeight="false" outlineLevel="0" collapsed="false">
      <c r="A16" s="3" t="s">
        <v>982</v>
      </c>
    </row>
    <row r="17" customFormat="false" ht="30" hidden="false" customHeight="true" outlineLevel="0" collapsed="false">
      <c r="A17" s="5" t="s">
        <v>277</v>
      </c>
      <c r="B17" s="5" t="s">
        <v>958</v>
      </c>
      <c r="C17" s="5" t="s">
        <v>983</v>
      </c>
      <c r="D17" s="5" t="s">
        <v>984</v>
      </c>
      <c r="E17" s="5" t="s">
        <v>985</v>
      </c>
      <c r="F17" s="5" t="s">
        <v>986</v>
      </c>
      <c r="G17" s="5" t="s">
        <v>987</v>
      </c>
      <c r="H17" s="5" t="s">
        <v>988</v>
      </c>
      <c r="I17" s="5" t="s">
        <v>989</v>
      </c>
      <c r="J17" s="5" t="s">
        <v>990</v>
      </c>
      <c r="K17" s="5" t="s">
        <v>991</v>
      </c>
      <c r="L17" s="5" t="s">
        <v>992</v>
      </c>
      <c r="M17" s="5" t="s">
        <v>993</v>
      </c>
      <c r="N17" s="5" t="s">
        <v>994</v>
      </c>
      <c r="O17" s="5" t="s">
        <v>995</v>
      </c>
      <c r="P17" s="5" t="s">
        <v>996</v>
      </c>
    </row>
    <row r="18" customFormat="false" ht="69" hidden="false" customHeight="true" outlineLevel="0" collapsed="false">
      <c r="A18" s="73" t="s">
        <v>997</v>
      </c>
      <c r="B18" s="8" t="s">
        <v>963</v>
      </c>
      <c r="C18" s="74" t="n">
        <v>0.6</v>
      </c>
      <c r="D18" s="74" t="n">
        <v>0.55</v>
      </c>
      <c r="E18" s="74" t="n">
        <v>0.58</v>
      </c>
      <c r="F18" s="74" t="n">
        <v>0.61</v>
      </c>
      <c r="G18" s="63"/>
      <c r="H18" s="63"/>
      <c r="I18" s="63"/>
      <c r="J18" s="63"/>
      <c r="K18" s="63"/>
      <c r="L18" s="63"/>
      <c r="M18" s="63"/>
      <c r="N18" s="63"/>
      <c r="O18" s="63"/>
      <c r="P18" s="75" t="s">
        <v>998</v>
      </c>
    </row>
    <row r="19" customFormat="false" ht="15" hidden="false" customHeight="true" outlineLevel="0" collapsed="false">
      <c r="A19" s="6" t="s">
        <v>999</v>
      </c>
      <c r="B19" s="8" t="s">
        <v>963</v>
      </c>
      <c r="C19" s="72"/>
      <c r="D19" s="72"/>
      <c r="E19" s="72"/>
      <c r="F19" s="72"/>
      <c r="G19" s="72"/>
      <c r="H19" s="72"/>
      <c r="I19" s="72"/>
      <c r="J19" s="72"/>
      <c r="K19" s="72"/>
      <c r="L19" s="72"/>
      <c r="M19" s="72"/>
      <c r="N19" s="72"/>
      <c r="O19" s="72"/>
      <c r="P19" s="76"/>
    </row>
    <row r="20" customFormat="false" ht="15" hidden="false" customHeight="true" outlineLevel="0" collapsed="false">
      <c r="A20" s="6" t="s">
        <v>1000</v>
      </c>
      <c r="B20" s="8" t="s">
        <v>963</v>
      </c>
      <c r="C20" s="72"/>
      <c r="D20" s="72"/>
      <c r="E20" s="72"/>
      <c r="F20" s="72"/>
      <c r="G20" s="72"/>
      <c r="H20" s="72"/>
      <c r="I20" s="72"/>
      <c r="J20" s="72"/>
      <c r="K20" s="72"/>
      <c r="L20" s="72"/>
      <c r="M20" s="72"/>
      <c r="N20" s="72"/>
      <c r="O20" s="72"/>
      <c r="P20" s="76"/>
    </row>
    <row r="21" customFormat="false" ht="15" hidden="false" customHeight="true" outlineLevel="0" collapsed="false">
      <c r="A21" s="6" t="s">
        <v>1001</v>
      </c>
      <c r="B21" s="8" t="s">
        <v>963</v>
      </c>
      <c r="C21" s="72"/>
      <c r="D21" s="72"/>
      <c r="E21" s="72"/>
      <c r="F21" s="72"/>
      <c r="G21" s="72"/>
      <c r="H21" s="72"/>
      <c r="I21" s="72"/>
      <c r="J21" s="72"/>
      <c r="K21" s="72"/>
      <c r="L21" s="72"/>
      <c r="M21" s="72"/>
      <c r="N21" s="72"/>
      <c r="O21" s="72"/>
      <c r="P21" s="76"/>
    </row>
    <row r="22" customFormat="false" ht="15" hidden="false" customHeight="true" outlineLevel="0" collapsed="false">
      <c r="A22" s="6" t="s">
        <v>1002</v>
      </c>
      <c r="B22" s="8" t="s">
        <v>963</v>
      </c>
      <c r="C22" s="72"/>
      <c r="D22" s="72"/>
      <c r="E22" s="72"/>
      <c r="F22" s="72"/>
      <c r="G22" s="72"/>
      <c r="H22" s="72"/>
      <c r="I22" s="72"/>
      <c r="J22" s="72"/>
      <c r="K22" s="72"/>
      <c r="L22" s="72"/>
      <c r="M22" s="72"/>
      <c r="N22" s="72"/>
      <c r="O22" s="72"/>
      <c r="P22" s="76"/>
    </row>
    <row r="23" customFormat="false" ht="15" hidden="false" customHeight="true" outlineLevel="0" collapsed="false">
      <c r="A23" s="6" t="s">
        <v>192</v>
      </c>
      <c r="B23" s="8" t="s">
        <v>963</v>
      </c>
      <c r="C23" s="72"/>
      <c r="D23" s="72"/>
      <c r="E23" s="72"/>
      <c r="F23" s="72"/>
      <c r="G23" s="72"/>
      <c r="H23" s="72"/>
      <c r="I23" s="72"/>
      <c r="J23" s="72"/>
      <c r="K23" s="72"/>
      <c r="L23" s="72"/>
      <c r="M23" s="72"/>
      <c r="N23" s="72"/>
      <c r="O23" s="72"/>
      <c r="P23" s="76"/>
    </row>
    <row r="24" customFormat="false" ht="15" hidden="false" customHeight="true" outlineLevel="0" collapsed="false">
      <c r="A24" s="6" t="s">
        <v>960</v>
      </c>
      <c r="B24" s="8" t="s">
        <v>963</v>
      </c>
      <c r="C24" s="72"/>
      <c r="D24" s="72"/>
      <c r="E24" s="72"/>
      <c r="F24" s="72"/>
      <c r="G24" s="72"/>
      <c r="H24" s="72"/>
      <c r="I24" s="72"/>
      <c r="J24" s="72"/>
      <c r="K24" s="72"/>
      <c r="L24" s="72"/>
      <c r="M24" s="72"/>
      <c r="N24" s="72"/>
      <c r="O24" s="72"/>
      <c r="P24" s="76"/>
    </row>
    <row r="25" customFormat="false" ht="15" hidden="false" customHeight="true" outlineLevel="0" collapsed="false">
      <c r="A25" s="6" t="s">
        <v>969</v>
      </c>
      <c r="B25" s="8" t="s">
        <v>963</v>
      </c>
      <c r="C25" s="72"/>
      <c r="D25" s="72"/>
      <c r="E25" s="72"/>
      <c r="F25" s="72"/>
      <c r="G25" s="72"/>
      <c r="H25" s="72"/>
      <c r="I25" s="72"/>
      <c r="J25" s="72"/>
      <c r="K25" s="72"/>
      <c r="L25" s="72"/>
      <c r="M25" s="72"/>
      <c r="N25" s="72"/>
      <c r="O25" s="72"/>
      <c r="P25" s="76"/>
    </row>
    <row r="26" customFormat="false" ht="15" hidden="false" customHeight="true" outlineLevel="0" collapsed="false">
      <c r="A26" s="6" t="s">
        <v>1003</v>
      </c>
      <c r="B26" s="8" t="s">
        <v>968</v>
      </c>
      <c r="C26" s="72"/>
      <c r="D26" s="72"/>
      <c r="E26" s="72"/>
      <c r="F26" s="72"/>
      <c r="G26" s="72"/>
      <c r="H26" s="72"/>
      <c r="I26" s="72"/>
      <c r="J26" s="72"/>
      <c r="K26" s="72"/>
      <c r="L26" s="72"/>
      <c r="M26" s="72"/>
      <c r="N26" s="72"/>
      <c r="O26" s="72"/>
      <c r="P26" s="76"/>
    </row>
    <row r="27" customFormat="false" ht="15" hidden="false" customHeight="true" outlineLevel="0" collapsed="false">
      <c r="A27" s="6" t="s">
        <v>361</v>
      </c>
      <c r="B27" s="8" t="s">
        <v>963</v>
      </c>
      <c r="C27" s="72"/>
      <c r="D27" s="72"/>
      <c r="E27" s="72"/>
      <c r="F27" s="72"/>
      <c r="G27" s="72"/>
      <c r="H27" s="72"/>
      <c r="I27" s="72"/>
      <c r="J27" s="72"/>
      <c r="K27" s="72"/>
      <c r="L27" s="72"/>
      <c r="M27" s="72"/>
      <c r="N27" s="72"/>
      <c r="O27" s="72"/>
      <c r="P27" s="76"/>
    </row>
    <row r="28" customFormat="false" ht="15" hidden="false" customHeight="true" outlineLevel="0" collapsed="false">
      <c r="A28" s="6" t="s">
        <v>1004</v>
      </c>
      <c r="B28" s="8" t="s">
        <v>968</v>
      </c>
      <c r="C28" s="72"/>
      <c r="D28" s="72"/>
      <c r="E28" s="72"/>
      <c r="F28" s="72"/>
      <c r="G28" s="72"/>
      <c r="H28" s="72"/>
      <c r="I28" s="72"/>
      <c r="J28" s="72"/>
      <c r="K28" s="72"/>
      <c r="L28" s="72"/>
      <c r="M28" s="72"/>
      <c r="N28" s="72"/>
      <c r="O28" s="72"/>
      <c r="P28" s="76"/>
    </row>
    <row r="29" customFormat="false" ht="15" hidden="false" customHeight="true" outlineLevel="0" collapsed="false">
      <c r="A29" s="6" t="s">
        <v>1005</v>
      </c>
      <c r="B29" s="8" t="s">
        <v>968</v>
      </c>
      <c r="C29" s="72"/>
      <c r="D29" s="72"/>
      <c r="E29" s="72"/>
      <c r="F29" s="72"/>
      <c r="G29" s="72"/>
      <c r="H29" s="72"/>
      <c r="I29" s="72"/>
      <c r="J29" s="72"/>
      <c r="K29" s="72"/>
      <c r="L29" s="72"/>
      <c r="M29" s="72"/>
      <c r="N29" s="72"/>
      <c r="O29" s="72"/>
      <c r="P29" s="76"/>
    </row>
    <row r="30" customFormat="false" ht="15" hidden="false" customHeight="true" outlineLevel="0" collapsed="false">
      <c r="A30" s="6" t="s">
        <v>1006</v>
      </c>
      <c r="B30" s="8" t="s">
        <v>963</v>
      </c>
      <c r="C30" s="72"/>
      <c r="D30" s="72"/>
      <c r="E30" s="72"/>
      <c r="F30" s="72"/>
      <c r="G30" s="72"/>
      <c r="H30" s="72"/>
      <c r="I30" s="72"/>
      <c r="J30" s="72"/>
      <c r="K30" s="72"/>
      <c r="L30" s="72"/>
      <c r="M30" s="72"/>
      <c r="N30" s="72"/>
      <c r="O30" s="72"/>
      <c r="P30" s="76"/>
    </row>
    <row r="32" customFormat="false" ht="15" hidden="false" customHeight="false" outlineLevel="0" collapsed="false">
      <c r="A32" s="3" t="s">
        <v>1007</v>
      </c>
    </row>
    <row r="33" customFormat="false" ht="30" hidden="false" customHeight="true" outlineLevel="0" collapsed="false">
      <c r="A33" s="5" t="s">
        <v>1008</v>
      </c>
      <c r="B33" s="5" t="s">
        <v>1009</v>
      </c>
      <c r="C33" s="5" t="s">
        <v>1010</v>
      </c>
      <c r="D33" s="5" t="s">
        <v>1011</v>
      </c>
      <c r="E33" s="5" t="s">
        <v>1012</v>
      </c>
      <c r="F33" s="5" t="s">
        <v>996</v>
      </c>
    </row>
    <row r="34" customFormat="false" ht="18" hidden="false" customHeight="true" outlineLevel="0" collapsed="false">
      <c r="A34" s="6" t="s">
        <v>1013</v>
      </c>
      <c r="B34" s="63" t="n">
        <f aca="false">'5. Adjusted EBITDA Bridge'!D16</f>
        <v>0</v>
      </c>
      <c r="C34" s="72"/>
      <c r="D34" s="72"/>
      <c r="E34" s="72"/>
      <c r="F34" s="75" t="s">
        <v>1014</v>
      </c>
      <c r="G34" s="75"/>
      <c r="H34" s="75"/>
      <c r="I34" s="75"/>
      <c r="J34" s="75"/>
      <c r="K34" s="75"/>
      <c r="L34" s="75"/>
      <c r="M34" s="75"/>
      <c r="N34" s="75"/>
      <c r="O34" s="75"/>
      <c r="P34" s="75"/>
    </row>
    <row r="35" customFormat="false" ht="18" hidden="false" customHeight="true" outlineLevel="0" collapsed="false">
      <c r="A35" s="6" t="s">
        <v>1015</v>
      </c>
      <c r="B35" s="72"/>
      <c r="C35" s="72"/>
      <c r="D35" s="72"/>
      <c r="E35" s="72"/>
      <c r="F35" s="75" t="s">
        <v>1016</v>
      </c>
      <c r="G35" s="75"/>
      <c r="H35" s="75"/>
      <c r="I35" s="75"/>
      <c r="J35" s="75"/>
      <c r="K35" s="75"/>
      <c r="L35" s="75"/>
      <c r="M35" s="75"/>
      <c r="N35" s="75"/>
      <c r="O35" s="75"/>
      <c r="P35" s="75"/>
    </row>
    <row r="36" customFormat="false" ht="18" hidden="false" customHeight="true" outlineLevel="0" collapsed="false">
      <c r="A36" s="6" t="s">
        <v>1017</v>
      </c>
      <c r="B36" s="72"/>
      <c r="C36" s="72"/>
      <c r="D36" s="72"/>
      <c r="E36" s="72"/>
      <c r="F36" s="75" t="s">
        <v>1018</v>
      </c>
      <c r="G36" s="75"/>
      <c r="H36" s="75"/>
      <c r="I36" s="75"/>
      <c r="J36" s="75"/>
      <c r="K36" s="75"/>
      <c r="L36" s="75"/>
      <c r="M36" s="75"/>
      <c r="N36" s="75"/>
      <c r="O36" s="75"/>
      <c r="P36" s="75"/>
    </row>
    <row r="37" customFormat="false" ht="18" hidden="false" customHeight="true" outlineLevel="0" collapsed="false">
      <c r="A37" s="6" t="s">
        <v>1019</v>
      </c>
      <c r="B37" s="72"/>
      <c r="C37" s="72"/>
      <c r="D37" s="72"/>
      <c r="E37" s="72"/>
      <c r="F37" s="75" t="s">
        <v>1020</v>
      </c>
      <c r="G37" s="75"/>
      <c r="H37" s="75"/>
      <c r="I37" s="75"/>
      <c r="J37" s="75"/>
      <c r="K37" s="75"/>
      <c r="L37" s="75"/>
      <c r="M37" s="75"/>
      <c r="N37" s="75"/>
      <c r="O37" s="75"/>
      <c r="P37" s="75"/>
    </row>
  </sheetData>
  <mergeCells count="15">
    <mergeCell ref="A2:P2"/>
    <mergeCell ref="B5:H5"/>
    <mergeCell ref="B6:H6"/>
    <mergeCell ref="B7:H7"/>
    <mergeCell ref="B8:H8"/>
    <mergeCell ref="B9:H9"/>
    <mergeCell ref="B10:H10"/>
    <mergeCell ref="B11:H11"/>
    <mergeCell ref="B12:H12"/>
    <mergeCell ref="B13:H13"/>
    <mergeCell ref="B14:H14"/>
    <mergeCell ref="F34:P34"/>
    <mergeCell ref="F35:P35"/>
    <mergeCell ref="F36:P36"/>
    <mergeCell ref="F37:P37"/>
  </mergeCells>
  <conditionalFormatting sqref="D19:O30">
    <cfRule type="expression" priority="2" aboveAverage="0" equalAverage="0" bottom="0" percent="0" rank="0" text="" dxfId="3">
      <formula>AND(D19&lt;&gt;"",$C19&lt;&gt;"",IF($B19="Higher",D19&gt;=$C19,D19&lt;=$C19))</formula>
    </cfRule>
    <cfRule type="expression" priority="3" aboveAverage="0" equalAverage="0" bottom="0" percent="0" rank="0" text="" dxfId="4">
      <formula>AND(D19&lt;&gt;"",$C19&lt;&gt;"",IF($B19="Higher",D19&lt;$C19,D19&gt;$C19))</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C6D2F"/>
    <pageSetUpPr fitToPage="false"/>
  </sheetPr>
  <dimension ref="A1:F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8"/>
    <col collapsed="false" customWidth="true" hidden="false" outlineLevel="0" max="3" min="3" style="0" width="52"/>
    <col collapsed="false" customWidth="true" hidden="false" outlineLevel="0" max="4" min="4" style="0" width="10"/>
    <col collapsed="false" customWidth="true" hidden="false" outlineLevel="0" max="5" min="5" style="0" width="12"/>
    <col collapsed="false" customWidth="true" hidden="false" outlineLevel="0" max="6" min="6" style="0" width="34"/>
  </cols>
  <sheetData>
    <row r="1" customFormat="false" ht="24" hidden="false" customHeight="true" outlineLevel="0" collapsed="false">
      <c r="A1" s="1" t="s">
        <v>1021</v>
      </c>
    </row>
    <row r="2" customFormat="false" ht="30.75" hidden="false" customHeight="true" outlineLevel="0" collapsed="false">
      <c r="A2" s="2" t="s">
        <v>1022</v>
      </c>
      <c r="B2" s="2"/>
      <c r="C2" s="2"/>
      <c r="D2" s="2"/>
      <c r="E2" s="2"/>
      <c r="F2" s="2"/>
    </row>
    <row r="4" customFormat="false" ht="30" hidden="false" customHeight="true" outlineLevel="0" collapsed="false">
      <c r="A4" s="5" t="s">
        <v>1023</v>
      </c>
      <c r="B4" s="5" t="s">
        <v>1024</v>
      </c>
      <c r="C4" s="5" t="s">
        <v>1025</v>
      </c>
      <c r="D4" s="5" t="s">
        <v>1026</v>
      </c>
      <c r="E4" s="5" t="s">
        <v>400</v>
      </c>
      <c r="F4" s="5" t="s">
        <v>1027</v>
      </c>
    </row>
    <row r="5" customFormat="false" ht="13.5" hidden="false" customHeight="true" outlineLevel="0" collapsed="false">
      <c r="A5" s="77" t="s">
        <v>1028</v>
      </c>
      <c r="B5" s="78"/>
      <c r="C5" s="78"/>
      <c r="D5" s="78"/>
      <c r="E5" s="78"/>
      <c r="F5" s="78"/>
    </row>
    <row r="6" customFormat="false" ht="30.75" hidden="false" customHeight="true" outlineLevel="0" collapsed="false">
      <c r="A6" s="63"/>
      <c r="B6" s="64" t="s">
        <v>1029</v>
      </c>
      <c r="C6" s="7" t="s">
        <v>1030</v>
      </c>
      <c r="D6" s="8" t="s">
        <v>458</v>
      </c>
      <c r="E6" s="66" t="s">
        <v>1031</v>
      </c>
      <c r="F6" s="72"/>
    </row>
    <row r="7" customFormat="false" ht="30.75" hidden="false" customHeight="true" outlineLevel="0" collapsed="false">
      <c r="A7" s="63"/>
      <c r="B7" s="64" t="s">
        <v>1032</v>
      </c>
      <c r="C7" s="7" t="s">
        <v>1033</v>
      </c>
      <c r="D7" s="8" t="s">
        <v>458</v>
      </c>
      <c r="E7" s="66" t="s">
        <v>1031</v>
      </c>
      <c r="F7" s="72"/>
    </row>
    <row r="8" customFormat="false" ht="30.75" hidden="false" customHeight="true" outlineLevel="0" collapsed="false">
      <c r="A8" s="63"/>
      <c r="B8" s="64" t="s">
        <v>1034</v>
      </c>
      <c r="C8" s="7" t="s">
        <v>1035</v>
      </c>
      <c r="D8" s="8" t="s">
        <v>458</v>
      </c>
      <c r="E8" s="66" t="s">
        <v>1031</v>
      </c>
      <c r="F8" s="72"/>
    </row>
    <row r="9" customFormat="false" ht="30.75" hidden="false" customHeight="true" outlineLevel="0" collapsed="false">
      <c r="A9" s="63"/>
      <c r="B9" s="64" t="s">
        <v>1036</v>
      </c>
      <c r="C9" s="7" t="s">
        <v>1037</v>
      </c>
      <c r="D9" s="8" t="s">
        <v>458</v>
      </c>
      <c r="E9" s="66" t="s">
        <v>1031</v>
      </c>
      <c r="F9" s="72"/>
    </row>
    <row r="10" customFormat="false" ht="30.75" hidden="false" customHeight="true" outlineLevel="0" collapsed="false">
      <c r="A10" s="63"/>
      <c r="B10" s="64" t="s">
        <v>1038</v>
      </c>
      <c r="C10" s="7" t="s">
        <v>1039</v>
      </c>
      <c r="D10" s="8" t="s">
        <v>503</v>
      </c>
      <c r="E10" s="66" t="s">
        <v>1031</v>
      </c>
      <c r="F10" s="72"/>
    </row>
    <row r="11" customFormat="false" ht="30.75" hidden="false" customHeight="true" outlineLevel="0" collapsed="false">
      <c r="A11" s="63"/>
      <c r="B11" s="64" t="s">
        <v>1040</v>
      </c>
      <c r="C11" s="7" t="s">
        <v>1041</v>
      </c>
      <c r="D11" s="8" t="s">
        <v>742</v>
      </c>
      <c r="E11" s="66" t="s">
        <v>1031</v>
      </c>
      <c r="F11" s="72"/>
    </row>
    <row r="12" customFormat="false" ht="13.5" hidden="false" customHeight="true" outlineLevel="0" collapsed="false">
      <c r="A12" s="77" t="s">
        <v>1042</v>
      </c>
      <c r="B12" s="78"/>
      <c r="C12" s="78"/>
      <c r="D12" s="78"/>
      <c r="E12" s="78"/>
      <c r="F12" s="78"/>
    </row>
    <row r="13" customFormat="false" ht="30.75" hidden="false" customHeight="true" outlineLevel="0" collapsed="false">
      <c r="A13" s="63"/>
      <c r="B13" s="64" t="s">
        <v>1043</v>
      </c>
      <c r="C13" s="7" t="s">
        <v>1044</v>
      </c>
      <c r="D13" s="8" t="s">
        <v>689</v>
      </c>
      <c r="E13" s="66" t="s">
        <v>1031</v>
      </c>
      <c r="F13" s="72"/>
    </row>
    <row r="14" customFormat="false" ht="30.75" hidden="false" customHeight="true" outlineLevel="0" collapsed="false">
      <c r="A14" s="63"/>
      <c r="B14" s="64" t="s">
        <v>1045</v>
      </c>
      <c r="C14" s="7" t="s">
        <v>1046</v>
      </c>
      <c r="D14" s="8" t="s">
        <v>711</v>
      </c>
      <c r="E14" s="66" t="s">
        <v>1031</v>
      </c>
      <c r="F14" s="72"/>
    </row>
    <row r="15" customFormat="false" ht="30.75" hidden="false" customHeight="true" outlineLevel="0" collapsed="false">
      <c r="A15" s="63"/>
      <c r="B15" s="64" t="s">
        <v>1047</v>
      </c>
      <c r="C15" s="7" t="s">
        <v>1048</v>
      </c>
      <c r="D15" s="8" t="s">
        <v>702</v>
      </c>
      <c r="E15" s="66" t="s">
        <v>1031</v>
      </c>
      <c r="F15" s="72"/>
    </row>
    <row r="16" customFormat="false" ht="18" hidden="false" customHeight="true" outlineLevel="0" collapsed="false">
      <c r="A16" s="63"/>
      <c r="B16" s="64" t="s">
        <v>446</v>
      </c>
      <c r="C16" s="7" t="s">
        <v>1049</v>
      </c>
      <c r="D16" s="8" t="s">
        <v>711</v>
      </c>
      <c r="E16" s="66" t="s">
        <v>1031</v>
      </c>
      <c r="F16" s="72"/>
    </row>
    <row r="17" customFormat="false" ht="30.75" hidden="false" customHeight="true" outlineLevel="0" collapsed="false">
      <c r="A17" s="63"/>
      <c r="B17" s="64" t="s">
        <v>1050</v>
      </c>
      <c r="C17" s="7" t="s">
        <v>1051</v>
      </c>
      <c r="D17" s="8" t="s">
        <v>711</v>
      </c>
      <c r="E17" s="66" t="s">
        <v>1031</v>
      </c>
      <c r="F17" s="72"/>
    </row>
    <row r="18" customFormat="false" ht="30.75" hidden="false" customHeight="true" outlineLevel="0" collapsed="false">
      <c r="A18" s="63"/>
      <c r="B18" s="64" t="s">
        <v>1052</v>
      </c>
      <c r="C18" s="7" t="s">
        <v>1053</v>
      </c>
      <c r="D18" s="8" t="s">
        <v>742</v>
      </c>
      <c r="E18" s="66" t="s">
        <v>1031</v>
      </c>
      <c r="F18" s="72"/>
    </row>
    <row r="19" customFormat="false" ht="18" hidden="false" customHeight="true" outlineLevel="0" collapsed="false">
      <c r="A19" s="63"/>
      <c r="B19" s="64" t="s">
        <v>1054</v>
      </c>
      <c r="C19" s="7" t="s">
        <v>1055</v>
      </c>
      <c r="D19" s="8" t="s">
        <v>742</v>
      </c>
      <c r="E19" s="66" t="s">
        <v>1031</v>
      </c>
      <c r="F19" s="72"/>
    </row>
    <row r="20" customFormat="false" ht="13.5" hidden="false" customHeight="true" outlineLevel="0" collapsed="false">
      <c r="A20" s="77" t="s">
        <v>1056</v>
      </c>
      <c r="B20" s="78"/>
      <c r="C20" s="78"/>
      <c r="D20" s="78"/>
      <c r="E20" s="78"/>
      <c r="F20" s="78"/>
    </row>
    <row r="21" customFormat="false" ht="30.75" hidden="false" customHeight="true" outlineLevel="0" collapsed="false">
      <c r="A21" s="63"/>
      <c r="B21" s="64" t="s">
        <v>1057</v>
      </c>
      <c r="C21" s="7" t="s">
        <v>1058</v>
      </c>
      <c r="D21" s="8" t="s">
        <v>807</v>
      </c>
      <c r="E21" s="66" t="s">
        <v>1031</v>
      </c>
      <c r="F21" s="72"/>
    </row>
    <row r="22" customFormat="false" ht="30.75" hidden="false" customHeight="true" outlineLevel="0" collapsed="false">
      <c r="A22" s="63"/>
      <c r="B22" s="64" t="s">
        <v>1059</v>
      </c>
      <c r="C22" s="7" t="s">
        <v>1060</v>
      </c>
      <c r="D22" s="8" t="s">
        <v>722</v>
      </c>
      <c r="E22" s="66" t="s">
        <v>1031</v>
      </c>
      <c r="F22" s="72"/>
    </row>
    <row r="23" customFormat="false" ht="18" hidden="false" customHeight="true" outlineLevel="0" collapsed="false">
      <c r="A23" s="63"/>
      <c r="B23" s="64" t="s">
        <v>422</v>
      </c>
      <c r="C23" s="7" t="s">
        <v>1061</v>
      </c>
      <c r="D23" s="8" t="s">
        <v>799</v>
      </c>
      <c r="E23" s="66" t="s">
        <v>1031</v>
      </c>
      <c r="F23" s="72"/>
    </row>
    <row r="24" customFormat="false" ht="30.75" hidden="false" customHeight="true" outlineLevel="0" collapsed="false">
      <c r="A24" s="63"/>
      <c r="B24" s="64" t="s">
        <v>1062</v>
      </c>
      <c r="C24" s="7" t="s">
        <v>1063</v>
      </c>
      <c r="D24" s="8" t="s">
        <v>571</v>
      </c>
      <c r="E24" s="66" t="s">
        <v>1031</v>
      </c>
      <c r="F24" s="72"/>
    </row>
    <row r="25" customFormat="false" ht="30.75" hidden="false" customHeight="true" outlineLevel="0" collapsed="false">
      <c r="A25" s="63"/>
      <c r="B25" s="64" t="s">
        <v>1064</v>
      </c>
      <c r="C25" s="7" t="s">
        <v>1065</v>
      </c>
      <c r="D25" s="8" t="s">
        <v>817</v>
      </c>
      <c r="E25" s="66" t="s">
        <v>1031</v>
      </c>
      <c r="F25" s="72"/>
    </row>
    <row r="26" customFormat="false" ht="13.5" hidden="false" customHeight="true" outlineLevel="0" collapsed="false">
      <c r="A26" s="77" t="s">
        <v>1066</v>
      </c>
      <c r="B26" s="78"/>
      <c r="C26" s="78"/>
      <c r="D26" s="78"/>
      <c r="E26" s="78"/>
      <c r="F26" s="78"/>
    </row>
    <row r="27" customFormat="false" ht="18" hidden="false" customHeight="true" outlineLevel="0" collapsed="false">
      <c r="A27" s="63"/>
      <c r="B27" s="64" t="s">
        <v>1067</v>
      </c>
      <c r="C27" s="7" t="s">
        <v>1068</v>
      </c>
      <c r="D27" s="8" t="s">
        <v>898</v>
      </c>
      <c r="E27" s="66" t="s">
        <v>1031</v>
      </c>
      <c r="F27" s="72"/>
    </row>
    <row r="28" customFormat="false" ht="30.75" hidden="false" customHeight="true" outlineLevel="0" collapsed="false">
      <c r="A28" s="63"/>
      <c r="B28" s="64" t="s">
        <v>1069</v>
      </c>
      <c r="C28" s="7" t="s">
        <v>1070</v>
      </c>
      <c r="D28" s="8" t="s">
        <v>879</v>
      </c>
      <c r="E28" s="66" t="s">
        <v>1031</v>
      </c>
      <c r="F28" s="72"/>
    </row>
    <row r="29" customFormat="false" ht="18" hidden="false" customHeight="true" outlineLevel="0" collapsed="false">
      <c r="A29" s="63"/>
      <c r="B29" s="64" t="s">
        <v>1071</v>
      </c>
      <c r="C29" s="7" t="s">
        <v>1072</v>
      </c>
      <c r="D29" s="8" t="s">
        <v>889</v>
      </c>
      <c r="E29" s="66" t="s">
        <v>1031</v>
      </c>
      <c r="F29" s="72"/>
    </row>
    <row r="30" customFormat="false" ht="30.75" hidden="false" customHeight="true" outlineLevel="0" collapsed="false">
      <c r="A30" s="63"/>
      <c r="B30" s="64" t="s">
        <v>1073</v>
      </c>
      <c r="C30" s="7" t="s">
        <v>1074</v>
      </c>
      <c r="D30" s="8" t="s">
        <v>906</v>
      </c>
      <c r="E30" s="66" t="s">
        <v>1031</v>
      </c>
      <c r="F30" s="72"/>
    </row>
    <row r="31" customFormat="false" ht="30.75" hidden="false" customHeight="true" outlineLevel="0" collapsed="false">
      <c r="A31" s="63"/>
      <c r="B31" s="64" t="s">
        <v>1075</v>
      </c>
      <c r="C31" s="7" t="s">
        <v>1076</v>
      </c>
      <c r="D31" s="8" t="s">
        <v>503</v>
      </c>
      <c r="E31" s="66" t="s">
        <v>1031</v>
      </c>
      <c r="F31" s="72"/>
    </row>
    <row r="32" customFormat="false" ht="13.5" hidden="false" customHeight="true" outlineLevel="0" collapsed="false">
      <c r="A32" s="77" t="s">
        <v>1077</v>
      </c>
      <c r="B32" s="78"/>
      <c r="C32" s="78"/>
      <c r="D32" s="78"/>
      <c r="E32" s="78"/>
      <c r="F32" s="78"/>
    </row>
    <row r="33" customFormat="false" ht="30.75" hidden="false" customHeight="true" outlineLevel="0" collapsed="false">
      <c r="A33" s="63"/>
      <c r="B33" s="64" t="s">
        <v>1078</v>
      </c>
      <c r="C33" s="7" t="s">
        <v>1079</v>
      </c>
      <c r="D33" s="8" t="s">
        <v>835</v>
      </c>
      <c r="E33" s="66" t="s">
        <v>1031</v>
      </c>
      <c r="F33" s="72"/>
    </row>
    <row r="34" customFormat="false" ht="30.75" hidden="false" customHeight="true" outlineLevel="0" collapsed="false">
      <c r="A34" s="63"/>
      <c r="B34" s="64" t="s">
        <v>1080</v>
      </c>
      <c r="C34" s="7" t="s">
        <v>1081</v>
      </c>
      <c r="D34" s="8" t="s">
        <v>844</v>
      </c>
      <c r="E34" s="66" t="s">
        <v>1031</v>
      </c>
      <c r="F34" s="72"/>
    </row>
    <row r="35" customFormat="false" ht="30.75" hidden="false" customHeight="true" outlineLevel="0" collapsed="false">
      <c r="A35" s="63"/>
      <c r="B35" s="64" t="s">
        <v>1082</v>
      </c>
      <c r="C35" s="7" t="s">
        <v>1083</v>
      </c>
      <c r="D35" s="8" t="s">
        <v>844</v>
      </c>
      <c r="E35" s="66" t="s">
        <v>1031</v>
      </c>
      <c r="F35" s="72"/>
    </row>
    <row r="36" customFormat="false" ht="30.75" hidden="false" customHeight="true" outlineLevel="0" collapsed="false">
      <c r="A36" s="63"/>
      <c r="B36" s="64" t="s">
        <v>1084</v>
      </c>
      <c r="C36" s="7" t="s">
        <v>1085</v>
      </c>
      <c r="D36" s="8" t="s">
        <v>868</v>
      </c>
      <c r="E36" s="66" t="s">
        <v>1031</v>
      </c>
      <c r="F36" s="72"/>
    </row>
    <row r="37" customFormat="false" ht="30.75" hidden="false" customHeight="true" outlineLevel="0" collapsed="false">
      <c r="A37" s="63"/>
      <c r="B37" s="64" t="s">
        <v>1086</v>
      </c>
      <c r="C37" s="7" t="s">
        <v>1087</v>
      </c>
      <c r="D37" s="8" t="s">
        <v>943</v>
      </c>
      <c r="E37" s="66" t="s">
        <v>1031</v>
      </c>
      <c r="F37" s="72"/>
    </row>
    <row r="38" customFormat="false" ht="13.5" hidden="false" customHeight="true" outlineLevel="0" collapsed="false">
      <c r="A38" s="77" t="s">
        <v>1088</v>
      </c>
      <c r="B38" s="78"/>
      <c r="C38" s="78"/>
      <c r="D38" s="78"/>
      <c r="E38" s="78"/>
      <c r="F38" s="78"/>
    </row>
    <row r="39" customFormat="false" ht="30.75" hidden="false" customHeight="true" outlineLevel="0" collapsed="false">
      <c r="A39" s="63"/>
      <c r="B39" s="64" t="s">
        <v>1089</v>
      </c>
      <c r="C39" s="7" t="s">
        <v>1090</v>
      </c>
      <c r="D39" s="8" t="s">
        <v>711</v>
      </c>
      <c r="E39" s="66" t="s">
        <v>1031</v>
      </c>
      <c r="F39" s="72"/>
    </row>
    <row r="40" customFormat="false" ht="30.75" hidden="false" customHeight="true" outlineLevel="0" collapsed="false">
      <c r="A40" s="63"/>
      <c r="B40" s="64" t="s">
        <v>1091</v>
      </c>
      <c r="C40" s="7" t="s">
        <v>1092</v>
      </c>
      <c r="D40" s="8" t="s">
        <v>503</v>
      </c>
      <c r="E40" s="66" t="s">
        <v>1031</v>
      </c>
      <c r="F40" s="72"/>
    </row>
    <row r="41" customFormat="false" ht="30.75" hidden="false" customHeight="true" outlineLevel="0" collapsed="false">
      <c r="A41" s="63"/>
      <c r="B41" s="64" t="s">
        <v>1093</v>
      </c>
      <c r="C41" s="7" t="s">
        <v>1094</v>
      </c>
      <c r="D41" s="8" t="s">
        <v>860</v>
      </c>
      <c r="E41" s="66" t="s">
        <v>1031</v>
      </c>
      <c r="F41" s="72"/>
    </row>
    <row r="42" customFormat="false" ht="13.5" hidden="false" customHeight="true" outlineLevel="0" collapsed="false">
      <c r="A42" s="77" t="s">
        <v>1095</v>
      </c>
      <c r="B42" s="78"/>
      <c r="C42" s="78"/>
      <c r="D42" s="78"/>
      <c r="E42" s="78"/>
      <c r="F42" s="78"/>
    </row>
    <row r="43" customFormat="false" ht="30.75" hidden="false" customHeight="true" outlineLevel="0" collapsed="false">
      <c r="A43" s="63"/>
      <c r="B43" s="64" t="s">
        <v>1096</v>
      </c>
      <c r="C43" s="7" t="s">
        <v>1097</v>
      </c>
      <c r="D43" s="8" t="s">
        <v>906</v>
      </c>
      <c r="E43" s="66" t="s">
        <v>1031</v>
      </c>
      <c r="F43" s="72"/>
    </row>
    <row r="44" customFormat="false" ht="30.75" hidden="false" customHeight="true" outlineLevel="0" collapsed="false">
      <c r="A44" s="63"/>
      <c r="B44" s="64" t="s">
        <v>1098</v>
      </c>
      <c r="C44" s="7" t="s">
        <v>1099</v>
      </c>
      <c r="D44" s="8" t="s">
        <v>742</v>
      </c>
      <c r="E44" s="66" t="s">
        <v>1031</v>
      </c>
      <c r="F44" s="72"/>
    </row>
    <row r="45" customFormat="false" ht="18" hidden="false" customHeight="true" outlineLevel="0" collapsed="false">
      <c r="A45" s="63"/>
      <c r="B45" s="64" t="s">
        <v>1100</v>
      </c>
      <c r="C45" s="7" t="s">
        <v>1101</v>
      </c>
      <c r="D45" s="8" t="s">
        <v>906</v>
      </c>
      <c r="E45" s="66" t="s">
        <v>1031</v>
      </c>
      <c r="F45" s="72"/>
    </row>
    <row r="46" customFormat="false" ht="30.75" hidden="false" customHeight="true" outlineLevel="0" collapsed="false">
      <c r="A46" s="63"/>
      <c r="B46" s="64" t="s">
        <v>1102</v>
      </c>
      <c r="C46" s="7" t="s">
        <v>1103</v>
      </c>
      <c r="D46" s="8" t="s">
        <v>915</v>
      </c>
      <c r="E46" s="66" t="s">
        <v>1031</v>
      </c>
      <c r="F46" s="72"/>
    </row>
    <row r="47" customFormat="false" ht="13.5" hidden="false" customHeight="true" outlineLevel="0" collapsed="false">
      <c r="A47" s="77" t="s">
        <v>1104</v>
      </c>
      <c r="B47" s="78"/>
      <c r="C47" s="78"/>
      <c r="D47" s="78"/>
      <c r="E47" s="78"/>
      <c r="F47" s="78"/>
    </row>
    <row r="48" customFormat="false" ht="30.75" hidden="false" customHeight="true" outlineLevel="0" collapsed="false">
      <c r="A48" s="63"/>
      <c r="B48" s="64" t="s">
        <v>1105</v>
      </c>
      <c r="C48" s="7" t="s">
        <v>1106</v>
      </c>
      <c r="D48" s="8" t="s">
        <v>742</v>
      </c>
      <c r="E48" s="66" t="s">
        <v>1031</v>
      </c>
      <c r="F48" s="72"/>
    </row>
    <row r="49" customFormat="false" ht="30.75" hidden="false" customHeight="true" outlineLevel="0" collapsed="false">
      <c r="A49" s="63"/>
      <c r="B49" s="64" t="s">
        <v>1107</v>
      </c>
      <c r="C49" s="7" t="s">
        <v>1108</v>
      </c>
      <c r="D49" s="8" t="s">
        <v>458</v>
      </c>
      <c r="E49" s="66" t="s">
        <v>1031</v>
      </c>
      <c r="F49" s="72"/>
    </row>
    <row r="50" customFormat="false" ht="30.75" hidden="false" customHeight="true" outlineLevel="0" collapsed="false">
      <c r="A50" s="63"/>
      <c r="B50" s="64" t="s">
        <v>1109</v>
      </c>
      <c r="C50" s="7" t="s">
        <v>1110</v>
      </c>
      <c r="D50" s="8" t="s">
        <v>458</v>
      </c>
      <c r="E50" s="66" t="s">
        <v>1031</v>
      </c>
      <c r="F50" s="72"/>
    </row>
    <row r="52" customFormat="false" ht="15" hidden="false" customHeight="false" outlineLevel="0" collapsed="false">
      <c r="B52" s="79" t="s">
        <v>1111</v>
      </c>
      <c r="C52" s="80" t="str">
        <f aca="false">COUNTIF(E5:E50,"Filed")&amp;" filed, "&amp;COUNTIF(E5:E50,"Partial")&amp;" partial, "&amp;COUNTIF(E5:E50,"Missing")&amp;" missing"</f>
        <v>0 filed, 0 partial, 38 missing</v>
      </c>
    </row>
  </sheetData>
  <mergeCells count="1">
    <mergeCell ref="A2:F2"/>
  </mergeCells>
  <conditionalFormatting sqref="E5:E50">
    <cfRule type="expression" priority="2" aboveAverage="0" equalAverage="0" bottom="0" percent="0" rank="0" text="" dxfId="3">
      <formula>$E5="Filed"</formula>
    </cfRule>
    <cfRule type="expression" priority="3" aboveAverage="0" equalAverage="0" bottom="0" percent="0" rank="0" text="" dxfId="5">
      <formula>$E5="Partial"</formula>
    </cfRule>
    <cfRule type="expression" priority="4" aboveAverage="0" equalAverage="0" bottom="0" percent="0" rank="0" text="" dxfId="4">
      <formula>$E5="Missing"</formula>
    </cfRule>
  </conditionalFormatting>
  <dataValidations count="1">
    <dataValidation allowBlank="true" errorStyle="stop" operator="between" showDropDown="false" showErrorMessage="false" showInputMessage="false" sqref="E6:E11 E13:E19 E21:E25 E27:E31 E33:E37 E39:E41 E43:E46 E48:E50" type="list">
      <formula1>"Filed,Partial,Missing"</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C6D2F"/>
    <pageSetUpPr fitToPage="false"/>
  </sheetPr>
  <dimension ref="A1:B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112"/>
  </cols>
  <sheetData>
    <row r="1" customFormat="false" ht="24" hidden="false" customHeight="true" outlineLevel="0" collapsed="false">
      <c r="A1" s="1" t="s">
        <v>1112</v>
      </c>
    </row>
    <row r="2" customFormat="false" ht="43.5" hidden="false" customHeight="true" outlineLevel="0" collapsed="false">
      <c r="A2" s="2" t="s">
        <v>1113</v>
      </c>
      <c r="B2" s="2"/>
    </row>
    <row r="4" customFormat="false" ht="18" hidden="false" customHeight="true" outlineLevel="0" collapsed="false">
      <c r="A4" s="81" t="s">
        <v>1114</v>
      </c>
      <c r="B4" s="81"/>
    </row>
    <row r="5" customFormat="false" ht="18" hidden="false" customHeight="true" outlineLevel="0" collapsed="false">
      <c r="A5" s="56" t="s">
        <v>1115</v>
      </c>
      <c r="B5" s="56"/>
    </row>
    <row r="6" customFormat="false" ht="102" hidden="false" customHeight="true" outlineLevel="0" collapsed="false">
      <c r="A6" s="82" t="s">
        <v>1116</v>
      </c>
      <c r="B6" s="82"/>
    </row>
    <row r="8" customFormat="false" ht="18" hidden="false" customHeight="true" outlineLevel="0" collapsed="false">
      <c r="A8" s="81" t="s">
        <v>1117</v>
      </c>
      <c r="B8" s="81"/>
    </row>
    <row r="9" customFormat="false" ht="18" hidden="false" customHeight="true" outlineLevel="0" collapsed="false">
      <c r="A9" s="56" t="s">
        <v>1118</v>
      </c>
      <c r="B9" s="56"/>
    </row>
    <row r="10" customFormat="false" ht="102" hidden="false" customHeight="true" outlineLevel="0" collapsed="false">
      <c r="A10" s="82" t="s">
        <v>1119</v>
      </c>
      <c r="B10" s="82"/>
    </row>
    <row r="12" customFormat="false" ht="18" hidden="false" customHeight="true" outlineLevel="0" collapsed="false">
      <c r="A12" s="81" t="s">
        <v>1120</v>
      </c>
      <c r="B12" s="81"/>
    </row>
    <row r="13" customFormat="false" ht="18" hidden="false" customHeight="true" outlineLevel="0" collapsed="false">
      <c r="A13" s="56" t="s">
        <v>1121</v>
      </c>
      <c r="B13" s="56"/>
    </row>
    <row r="14" customFormat="false" ht="102" hidden="false" customHeight="true" outlineLevel="0" collapsed="false">
      <c r="A14" s="82" t="s">
        <v>1122</v>
      </c>
      <c r="B14" s="82"/>
    </row>
    <row r="16" customFormat="false" ht="18" hidden="false" customHeight="true" outlineLevel="0" collapsed="false">
      <c r="A16" s="81" t="s">
        <v>1123</v>
      </c>
      <c r="B16" s="81"/>
    </row>
    <row r="17" customFormat="false" ht="18" hidden="false" customHeight="true" outlineLevel="0" collapsed="false">
      <c r="A17" s="56" t="s">
        <v>1124</v>
      </c>
      <c r="B17" s="56"/>
    </row>
    <row r="18" customFormat="false" ht="102" hidden="false" customHeight="true" outlineLevel="0" collapsed="false">
      <c r="A18" s="82" t="s">
        <v>1125</v>
      </c>
      <c r="B18" s="82"/>
    </row>
    <row r="20" customFormat="false" ht="18" hidden="false" customHeight="true" outlineLevel="0" collapsed="false">
      <c r="A20" s="81" t="s">
        <v>1126</v>
      </c>
      <c r="B20" s="81"/>
    </row>
    <row r="21" customFormat="false" ht="18" hidden="false" customHeight="true" outlineLevel="0" collapsed="false">
      <c r="A21" s="56" t="s">
        <v>1127</v>
      </c>
      <c r="B21" s="56"/>
    </row>
    <row r="22" customFormat="false" ht="102" hidden="false" customHeight="true" outlineLevel="0" collapsed="false">
      <c r="A22" s="82" t="s">
        <v>1128</v>
      </c>
      <c r="B22" s="82"/>
    </row>
    <row r="24" customFormat="false" ht="18" hidden="false" customHeight="true" outlineLevel="0" collapsed="false">
      <c r="A24" s="81" t="s">
        <v>1129</v>
      </c>
      <c r="B24" s="81"/>
    </row>
    <row r="25" customFormat="false" ht="18" hidden="false" customHeight="true" outlineLevel="0" collapsed="false">
      <c r="A25" s="56" t="s">
        <v>1130</v>
      </c>
      <c r="B25" s="56"/>
    </row>
    <row r="26" customFormat="false" ht="102" hidden="false" customHeight="true" outlineLevel="0" collapsed="false">
      <c r="A26" s="82" t="s">
        <v>1131</v>
      </c>
      <c r="B26" s="82"/>
    </row>
    <row r="28" customFormat="false" ht="18" hidden="false" customHeight="true" outlineLevel="0" collapsed="false">
      <c r="A28" s="81" t="s">
        <v>1132</v>
      </c>
      <c r="B28" s="81"/>
    </row>
    <row r="29" customFormat="false" ht="18" hidden="false" customHeight="true" outlineLevel="0" collapsed="false">
      <c r="A29" s="56" t="s">
        <v>1133</v>
      </c>
      <c r="B29" s="56"/>
    </row>
    <row r="30" customFormat="false" ht="89.25" hidden="false" customHeight="true" outlineLevel="0" collapsed="false">
      <c r="A30" s="82" t="s">
        <v>1134</v>
      </c>
      <c r="B30" s="82"/>
    </row>
    <row r="32" customFormat="false" ht="18" hidden="false" customHeight="true" outlineLevel="0" collapsed="false">
      <c r="A32" s="81" t="s">
        <v>1135</v>
      </c>
      <c r="B32" s="81"/>
    </row>
    <row r="33" customFormat="false" ht="18" hidden="false" customHeight="true" outlineLevel="0" collapsed="false">
      <c r="A33" s="56" t="s">
        <v>1136</v>
      </c>
      <c r="B33" s="56"/>
    </row>
    <row r="34" customFormat="false" ht="102" hidden="false" customHeight="true" outlineLevel="0" collapsed="false">
      <c r="A34" s="82" t="s">
        <v>1137</v>
      </c>
      <c r="B34" s="82"/>
    </row>
    <row r="36" customFormat="false" ht="18" hidden="false" customHeight="true" outlineLevel="0" collapsed="false">
      <c r="A36" s="81" t="s">
        <v>1138</v>
      </c>
      <c r="B36" s="81"/>
    </row>
    <row r="37" customFormat="false" ht="18" hidden="false" customHeight="true" outlineLevel="0" collapsed="false">
      <c r="A37" s="56" t="s">
        <v>1139</v>
      </c>
      <c r="B37" s="56"/>
    </row>
    <row r="38" customFormat="false" ht="102" hidden="false" customHeight="true" outlineLevel="0" collapsed="false">
      <c r="A38" s="82" t="s">
        <v>1140</v>
      </c>
      <c r="B38" s="82"/>
    </row>
  </sheetData>
  <mergeCells count="28">
    <mergeCell ref="A2:B2"/>
    <mergeCell ref="A4:B4"/>
    <mergeCell ref="A5:B5"/>
    <mergeCell ref="A6:B6"/>
    <mergeCell ref="A8:B8"/>
    <mergeCell ref="A9:B9"/>
    <mergeCell ref="A10:B10"/>
    <mergeCell ref="A12:B12"/>
    <mergeCell ref="A13:B13"/>
    <mergeCell ref="A14:B14"/>
    <mergeCell ref="A16:B16"/>
    <mergeCell ref="A17:B17"/>
    <mergeCell ref="A18:B18"/>
    <mergeCell ref="A20:B20"/>
    <mergeCell ref="A21:B21"/>
    <mergeCell ref="A22:B22"/>
    <mergeCell ref="A24:B24"/>
    <mergeCell ref="A25:B25"/>
    <mergeCell ref="A26:B26"/>
    <mergeCell ref="A28:B28"/>
    <mergeCell ref="A29:B29"/>
    <mergeCell ref="A30:B30"/>
    <mergeCell ref="A32:B32"/>
    <mergeCell ref="A33:B33"/>
    <mergeCell ref="A34:B34"/>
    <mergeCell ref="A36:B36"/>
    <mergeCell ref="A37:B37"/>
    <mergeCell ref="A38:B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2545"/>
    <pageSetUpPr fitToPage="false"/>
  </sheetPr>
  <dimension ref="B2:H4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9" width="3"/>
    <col collapsed="false" customWidth="true" hidden="false" outlineLevel="0" max="2" min="2" style="19" width="40"/>
    <col collapsed="false" customWidth="true" hidden="false" outlineLevel="0" max="8" min="3" style="19" width="22"/>
  </cols>
  <sheetData>
    <row r="2" customFormat="false" ht="19.5" hidden="false" customHeight="true" outlineLevel="0" collapsed="false">
      <c r="B2" s="20" t="s">
        <v>58</v>
      </c>
    </row>
    <row r="3" customFormat="false" ht="15" hidden="false" customHeight="true" outlineLevel="0" collapsed="false">
      <c r="B3" s="21" t="s">
        <v>59</v>
      </c>
    </row>
    <row r="5" customFormat="false" ht="18" hidden="false" customHeight="true" outlineLevel="0" collapsed="false">
      <c r="B5" s="22" t="s">
        <v>2</v>
      </c>
      <c r="C5" s="23"/>
      <c r="D5" s="23"/>
      <c r="E5" s="23"/>
      <c r="F5" s="23"/>
      <c r="G5" s="23"/>
      <c r="H5" s="23"/>
    </row>
    <row r="6" customFormat="false" ht="113.25" hidden="false" customHeight="true" outlineLevel="0" collapsed="false">
      <c r="B6" s="24" t="s">
        <v>60</v>
      </c>
    </row>
    <row r="7" customFormat="false" ht="57" hidden="false" customHeight="true" outlineLevel="0" collapsed="false">
      <c r="B7" s="24" t="s">
        <v>61</v>
      </c>
    </row>
    <row r="9" customFormat="false" ht="18" hidden="false" customHeight="true" outlineLevel="0" collapsed="false">
      <c r="B9" s="22" t="s">
        <v>62</v>
      </c>
      <c r="C9" s="23"/>
      <c r="D9" s="23"/>
      <c r="E9" s="23"/>
      <c r="F9" s="23"/>
      <c r="G9" s="23"/>
      <c r="H9" s="23"/>
    </row>
    <row r="10" customFormat="false" ht="23.25" hidden="false" customHeight="true" outlineLevel="0" collapsed="false">
      <c r="B10" s="25" t="s">
        <v>63</v>
      </c>
    </row>
    <row r="11" customFormat="false" ht="79.5" hidden="false" customHeight="true" outlineLevel="0" collapsed="false">
      <c r="B11" s="25" t="s">
        <v>64</v>
      </c>
    </row>
    <row r="12" customFormat="false" ht="23.25" hidden="false" customHeight="true" outlineLevel="0" collapsed="false">
      <c r="B12" s="25" t="s">
        <v>65</v>
      </c>
    </row>
    <row r="13" customFormat="false" ht="57" hidden="false" customHeight="true" outlineLevel="0" collapsed="false">
      <c r="B13" s="24" t="s">
        <v>66</v>
      </c>
    </row>
    <row r="15" customFormat="false" ht="18" hidden="false" customHeight="true" outlineLevel="0" collapsed="false">
      <c r="B15" s="22" t="s">
        <v>67</v>
      </c>
      <c r="C15" s="23"/>
      <c r="D15" s="23"/>
      <c r="E15" s="23"/>
      <c r="F15" s="23"/>
      <c r="G15" s="23"/>
      <c r="H15" s="23"/>
    </row>
    <row r="16" customFormat="false" ht="43.5" hidden="false" customHeight="true" outlineLevel="0" collapsed="false">
      <c r="B16" s="26" t="s">
        <v>68</v>
      </c>
      <c r="C16" s="26"/>
      <c r="D16" s="26"/>
      <c r="E16" s="26"/>
      <c r="F16" s="26"/>
      <c r="G16" s="26"/>
      <c r="H16" s="26"/>
    </row>
    <row r="17" customFormat="false" ht="43.5" hidden="false" customHeight="true" outlineLevel="0" collapsed="false">
      <c r="B17" s="26" t="s">
        <v>69</v>
      </c>
      <c r="C17" s="26"/>
      <c r="D17" s="26"/>
      <c r="E17" s="26"/>
      <c r="F17" s="26"/>
      <c r="G17" s="26"/>
      <c r="H17" s="26"/>
    </row>
    <row r="18" customFormat="false" ht="43.5" hidden="false" customHeight="true" outlineLevel="0" collapsed="false">
      <c r="B18" s="26" t="s">
        <v>70</v>
      </c>
      <c r="C18" s="26"/>
      <c r="D18" s="26"/>
      <c r="E18" s="26"/>
      <c r="F18" s="26"/>
      <c r="G18" s="26"/>
      <c r="H18" s="26"/>
    </row>
    <row r="19" customFormat="false" ht="43.5" hidden="false" customHeight="true" outlineLevel="0" collapsed="false">
      <c r="B19" s="26" t="s">
        <v>71</v>
      </c>
      <c r="C19" s="26"/>
      <c r="D19" s="26"/>
      <c r="E19" s="26"/>
      <c r="F19" s="26"/>
      <c r="G19" s="26"/>
      <c r="H19" s="26"/>
    </row>
    <row r="20" customFormat="false" ht="43.5" hidden="false" customHeight="true" outlineLevel="0" collapsed="false">
      <c r="B20" s="26" t="s">
        <v>72</v>
      </c>
      <c r="C20" s="26"/>
      <c r="D20" s="26"/>
      <c r="E20" s="26"/>
      <c r="F20" s="26"/>
      <c r="G20" s="26"/>
      <c r="H20" s="26"/>
    </row>
    <row r="21" customFormat="false" ht="43.5" hidden="false" customHeight="true" outlineLevel="0" collapsed="false">
      <c r="B21" s="26" t="s">
        <v>73</v>
      </c>
      <c r="C21" s="26"/>
      <c r="D21" s="26"/>
      <c r="E21" s="26"/>
      <c r="F21" s="26"/>
      <c r="G21" s="26"/>
      <c r="H21" s="26"/>
    </row>
    <row r="22" customFormat="false" ht="43.5" hidden="false" customHeight="true" outlineLevel="0" collapsed="false">
      <c r="B22" s="26" t="s">
        <v>74</v>
      </c>
      <c r="C22" s="26"/>
      <c r="D22" s="26"/>
      <c r="E22" s="26"/>
      <c r="F22" s="26"/>
      <c r="G22" s="26"/>
      <c r="H22" s="26"/>
    </row>
    <row r="23" customFormat="false" ht="43.5" hidden="false" customHeight="true" outlineLevel="0" collapsed="false">
      <c r="B23" s="26" t="s">
        <v>75</v>
      </c>
      <c r="C23" s="26"/>
      <c r="D23" s="26"/>
      <c r="E23" s="26"/>
      <c r="F23" s="26"/>
      <c r="G23" s="26"/>
      <c r="H23" s="26"/>
    </row>
    <row r="24" customFormat="false" ht="43.5" hidden="false" customHeight="true" outlineLevel="0" collapsed="false">
      <c r="B24" s="26" t="s">
        <v>76</v>
      </c>
      <c r="C24" s="26"/>
      <c r="D24" s="26"/>
      <c r="E24" s="26"/>
      <c r="F24" s="26"/>
      <c r="G24" s="26"/>
      <c r="H24" s="26"/>
    </row>
    <row r="25" customFormat="false" ht="43.5" hidden="false" customHeight="true" outlineLevel="0" collapsed="false">
      <c r="B25" s="26" t="s">
        <v>77</v>
      </c>
      <c r="C25" s="26"/>
      <c r="D25" s="26"/>
      <c r="E25" s="26"/>
      <c r="F25" s="26"/>
      <c r="G25" s="26"/>
      <c r="H25" s="26"/>
    </row>
    <row r="27" customFormat="false" ht="18" hidden="false" customHeight="true" outlineLevel="0" collapsed="false">
      <c r="B27" s="22" t="s">
        <v>40</v>
      </c>
      <c r="C27" s="23"/>
      <c r="D27" s="23"/>
      <c r="E27" s="23"/>
      <c r="F27" s="23"/>
      <c r="G27" s="23"/>
      <c r="H27" s="23"/>
    </row>
    <row r="28" customFormat="false" ht="15" hidden="false" customHeight="true" outlineLevel="0" collapsed="false">
      <c r="B28" s="27" t="s">
        <v>78</v>
      </c>
      <c r="C28" s="27"/>
      <c r="D28" s="28" t="s">
        <v>79</v>
      </c>
      <c r="E28" s="28"/>
      <c r="F28" s="28"/>
      <c r="G28" s="28"/>
      <c r="H28" s="28"/>
    </row>
    <row r="29" customFormat="false" ht="15" hidden="false" customHeight="true" outlineLevel="0" collapsed="false">
      <c r="B29" s="29" t="s">
        <v>80</v>
      </c>
      <c r="C29" s="29"/>
      <c r="D29" s="28" t="s">
        <v>81</v>
      </c>
      <c r="E29" s="28"/>
      <c r="F29" s="28"/>
      <c r="G29" s="28"/>
      <c r="H29" s="28"/>
    </row>
    <row r="30" customFormat="false" ht="15" hidden="false" customHeight="true" outlineLevel="0" collapsed="false">
      <c r="B30" s="30" t="s">
        <v>82</v>
      </c>
      <c r="C30" s="30"/>
      <c r="D30" s="28" t="s">
        <v>83</v>
      </c>
      <c r="E30" s="28"/>
      <c r="F30" s="28"/>
      <c r="G30" s="28"/>
      <c r="H30" s="28"/>
    </row>
    <row r="31" customFormat="false" ht="15" hidden="false" customHeight="true" outlineLevel="0" collapsed="false">
      <c r="B31" s="31" t="s">
        <v>84</v>
      </c>
      <c r="C31" s="31"/>
      <c r="D31" s="28" t="s">
        <v>85</v>
      </c>
      <c r="E31" s="28"/>
      <c r="F31" s="28"/>
      <c r="G31" s="28"/>
      <c r="H31" s="28"/>
    </row>
    <row r="33" customFormat="false" ht="18" hidden="false" customHeight="true" outlineLevel="0" collapsed="false">
      <c r="B33" s="22" t="s">
        <v>86</v>
      </c>
      <c r="C33" s="23"/>
      <c r="D33" s="23"/>
      <c r="E33" s="23"/>
      <c r="F33" s="23"/>
      <c r="G33" s="23"/>
      <c r="H33" s="23"/>
    </row>
    <row r="34" customFormat="false" ht="53.25" hidden="false" customHeight="true" outlineLevel="0" collapsed="false">
      <c r="B34" s="32" t="s">
        <v>87</v>
      </c>
    </row>
    <row r="35" customFormat="false" ht="15" hidden="false" customHeight="true" outlineLevel="0" collapsed="false">
      <c r="B35" s="33"/>
      <c r="C35" s="33" t="s">
        <v>88</v>
      </c>
      <c r="D35" s="33" t="s">
        <v>89</v>
      </c>
      <c r="E35" s="33" t="s">
        <v>90</v>
      </c>
    </row>
    <row r="36" customFormat="false" ht="15" hidden="false" customHeight="true" outlineLevel="0" collapsed="false">
      <c r="B36" s="34" t="s">
        <v>91</v>
      </c>
      <c r="C36" s="35" t="n">
        <v>41250</v>
      </c>
      <c r="D36" s="35" t="n">
        <v>41250</v>
      </c>
      <c r="E36" s="35" t="n">
        <v>43100</v>
      </c>
    </row>
    <row r="37" customFormat="false" ht="15" hidden="false" customHeight="true" outlineLevel="0" collapsed="false">
      <c r="B37" s="34" t="s">
        <v>92</v>
      </c>
      <c r="C37" s="35" t="n">
        <v>12400</v>
      </c>
      <c r="D37" s="35" t="n">
        <v>8750</v>
      </c>
      <c r="E37" s="35" t="n">
        <v>15900</v>
      </c>
    </row>
    <row r="38" customFormat="false" ht="15" hidden="false" customHeight="true" outlineLevel="0" collapsed="false">
      <c r="B38" s="34" t="s">
        <v>93</v>
      </c>
      <c r="C38" s="35" t="n">
        <v>-9800</v>
      </c>
      <c r="D38" s="35" t="n">
        <v>-7200</v>
      </c>
      <c r="E38" s="35" t="n">
        <v>-11350</v>
      </c>
    </row>
    <row r="40" customFormat="false" ht="18" hidden="false" customHeight="true" outlineLevel="0" collapsed="false">
      <c r="B40" s="22" t="s">
        <v>94</v>
      </c>
      <c r="C40" s="23"/>
      <c r="D40" s="23"/>
      <c r="E40" s="23"/>
      <c r="F40" s="23"/>
      <c r="G40" s="23"/>
      <c r="H40" s="23"/>
    </row>
    <row r="41" customFormat="false" ht="57" hidden="false" customHeight="true" outlineLevel="0" collapsed="false">
      <c r="B41" s="24" t="s">
        <v>95</v>
      </c>
    </row>
    <row r="42" customFormat="false" ht="15" hidden="false" customHeight="true" outlineLevel="0" collapsed="false">
      <c r="B42" s="32" t="s">
        <v>96</v>
      </c>
    </row>
  </sheetData>
  <mergeCells count="18">
    <mergeCell ref="B16:H16"/>
    <mergeCell ref="B17:H17"/>
    <mergeCell ref="B18:H18"/>
    <mergeCell ref="B19:H19"/>
    <mergeCell ref="B20:H20"/>
    <mergeCell ref="B21:H21"/>
    <mergeCell ref="B22:H22"/>
    <mergeCell ref="B23:H23"/>
    <mergeCell ref="B24:H24"/>
    <mergeCell ref="B25:H25"/>
    <mergeCell ref="B28:C28"/>
    <mergeCell ref="D28:H28"/>
    <mergeCell ref="B29:C29"/>
    <mergeCell ref="D29:H29"/>
    <mergeCell ref="B30:C30"/>
    <mergeCell ref="D30:H30"/>
    <mergeCell ref="B31:C31"/>
    <mergeCell ref="D31:H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3315C"/>
    <pageSetUpPr fitToPage="false"/>
  </sheetPr>
  <dimension ref="A1:C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9" width="42"/>
    <col collapsed="false" customWidth="true" hidden="false" outlineLevel="0" max="2" min="2" style="19" width="34"/>
    <col collapsed="false" customWidth="true" hidden="false" outlineLevel="0" max="3" min="3" style="19" width="60"/>
  </cols>
  <sheetData>
    <row r="1" customFormat="false" ht="19.5" hidden="false" customHeight="true" outlineLevel="0" collapsed="false">
      <c r="A1" s="20" t="s">
        <v>97</v>
      </c>
    </row>
    <row r="2" customFormat="false" ht="15" hidden="false" customHeight="true" outlineLevel="0" collapsed="false">
      <c r="A2" s="21" t="s">
        <v>98</v>
      </c>
    </row>
    <row r="4" customFormat="false" ht="15" hidden="false" customHeight="true" outlineLevel="0" collapsed="false">
      <c r="A4" s="36" t="s">
        <v>99</v>
      </c>
      <c r="B4" s="37"/>
      <c r="C4" s="37"/>
    </row>
    <row r="5" customFormat="false" ht="27.75" hidden="false" customHeight="true" outlineLevel="0" collapsed="false">
      <c r="A5" s="24" t="s">
        <v>100</v>
      </c>
      <c r="B5" s="38"/>
      <c r="C5" s="32" t="s">
        <v>101</v>
      </c>
    </row>
    <row r="6" customFormat="false" ht="27.75" hidden="false" customHeight="true" outlineLevel="0" collapsed="false">
      <c r="A6" s="24" t="s">
        <v>102</v>
      </c>
      <c r="B6" s="38"/>
      <c r="C6" s="32"/>
    </row>
    <row r="7" customFormat="false" ht="27.75" hidden="false" customHeight="true" outlineLevel="0" collapsed="false">
      <c r="A7" s="24" t="s">
        <v>103</v>
      </c>
      <c r="B7" s="38"/>
      <c r="C7" s="32" t="s">
        <v>104</v>
      </c>
    </row>
    <row r="8" customFormat="false" ht="27.75" hidden="false" customHeight="true" outlineLevel="0" collapsed="false">
      <c r="A8" s="24" t="s">
        <v>105</v>
      </c>
      <c r="B8" s="38"/>
      <c r="C8" s="32" t="s">
        <v>106</v>
      </c>
    </row>
    <row r="9" customFormat="false" ht="27.75" hidden="false" customHeight="true" outlineLevel="0" collapsed="false">
      <c r="A9" s="24" t="s">
        <v>107</v>
      </c>
      <c r="B9" s="38"/>
      <c r="C9" s="32" t="s">
        <v>108</v>
      </c>
    </row>
    <row r="10" customFormat="false" ht="27.75" hidden="false" customHeight="true" outlineLevel="0" collapsed="false">
      <c r="A10" s="24" t="s">
        <v>109</v>
      </c>
      <c r="B10" s="39"/>
      <c r="C10" s="32" t="s">
        <v>110</v>
      </c>
    </row>
    <row r="11" customFormat="false" ht="27.75" hidden="false" customHeight="true" outlineLevel="0" collapsed="false">
      <c r="A11" s="24" t="s">
        <v>111</v>
      </c>
      <c r="B11" s="38"/>
      <c r="C11" s="32"/>
    </row>
    <row r="12" customFormat="false" ht="27.75" hidden="false" customHeight="true" outlineLevel="0" collapsed="false">
      <c r="A12" s="24" t="s">
        <v>112</v>
      </c>
      <c r="B12" s="38"/>
      <c r="C12" s="32"/>
    </row>
    <row r="13" customFormat="false" ht="27.75" hidden="false" customHeight="true" outlineLevel="0" collapsed="false">
      <c r="A13" s="24" t="s">
        <v>113</v>
      </c>
      <c r="B13" s="38"/>
      <c r="C13" s="32" t="s">
        <v>114</v>
      </c>
    </row>
    <row r="14" customFormat="false" ht="15" hidden="false" customHeight="true" outlineLevel="0" collapsed="false">
      <c r="A14" s="36" t="s">
        <v>115</v>
      </c>
      <c r="B14" s="37"/>
      <c r="C14" s="37"/>
    </row>
    <row r="15" customFormat="false" ht="27.75" hidden="false" customHeight="true" outlineLevel="0" collapsed="false">
      <c r="A15" s="24" t="s">
        <v>116</v>
      </c>
      <c r="B15" s="39"/>
      <c r="C15" s="32" t="s">
        <v>117</v>
      </c>
    </row>
    <row r="16" customFormat="false" ht="27.75" hidden="false" customHeight="true" outlineLevel="0" collapsed="false">
      <c r="A16" s="24" t="s">
        <v>118</v>
      </c>
      <c r="B16" s="39"/>
      <c r="C16" s="32" t="s">
        <v>119</v>
      </c>
    </row>
    <row r="17" customFormat="false" ht="27.75" hidden="false" customHeight="true" outlineLevel="0" collapsed="false">
      <c r="A17" s="24" t="s">
        <v>120</v>
      </c>
      <c r="B17" s="40" t="s">
        <v>121</v>
      </c>
      <c r="C17" s="32" t="s">
        <v>122</v>
      </c>
    </row>
    <row r="18" customFormat="false" ht="27.75" hidden="false" customHeight="true" outlineLevel="0" collapsed="false">
      <c r="A18" s="24" t="s">
        <v>123</v>
      </c>
      <c r="B18" s="39"/>
      <c r="C18" s="32" t="s">
        <v>124</v>
      </c>
    </row>
    <row r="19" customFormat="false" ht="27.75" hidden="false" customHeight="true" outlineLevel="0" collapsed="false">
      <c r="A19" s="24" t="s">
        <v>125</v>
      </c>
      <c r="B19" s="39"/>
      <c r="C19" s="32" t="s">
        <v>126</v>
      </c>
    </row>
    <row r="20" customFormat="false" ht="27.75" hidden="false" customHeight="true" outlineLevel="0" collapsed="false">
      <c r="A20" s="24" t="s">
        <v>127</v>
      </c>
      <c r="B20" s="39"/>
      <c r="C20" s="32" t="s">
        <v>128</v>
      </c>
    </row>
    <row r="21" customFormat="false" ht="15" hidden="false" customHeight="true" outlineLevel="0" collapsed="false">
      <c r="A21" s="36" t="s">
        <v>129</v>
      </c>
      <c r="B21" s="37"/>
      <c r="C21" s="37"/>
    </row>
    <row r="22" customFormat="false" ht="27.75" hidden="false" customHeight="true" outlineLevel="0" collapsed="false">
      <c r="A22" s="24" t="s">
        <v>130</v>
      </c>
      <c r="B22" s="38"/>
      <c r="C22" s="32"/>
    </row>
    <row r="23" customFormat="false" ht="27.75" hidden="false" customHeight="true" outlineLevel="0" collapsed="false">
      <c r="A23" s="24" t="s">
        <v>131</v>
      </c>
      <c r="B23" s="38"/>
      <c r="C23" s="32" t="s">
        <v>132</v>
      </c>
    </row>
    <row r="24" customFormat="false" ht="27.75" hidden="false" customHeight="true" outlineLevel="0" collapsed="false">
      <c r="A24" s="24" t="s">
        <v>133</v>
      </c>
      <c r="B24" s="38"/>
      <c r="C24" s="32" t="s">
        <v>134</v>
      </c>
    </row>
    <row r="25" customFormat="false" ht="15" hidden="false" customHeight="true" outlineLevel="0" collapsed="false">
      <c r="A25" s="36" t="s">
        <v>135</v>
      </c>
      <c r="B25" s="37"/>
      <c r="C25" s="37"/>
    </row>
    <row r="26" customFormat="false" ht="27.75" hidden="false" customHeight="true" outlineLevel="0" collapsed="false">
      <c r="A26" s="24" t="s">
        <v>136</v>
      </c>
      <c r="B26" s="38"/>
      <c r="C26" s="32" t="s">
        <v>137</v>
      </c>
    </row>
    <row r="27" customFormat="false" ht="27.75" hidden="false" customHeight="true" outlineLevel="0" collapsed="false">
      <c r="A27" s="24" t="s">
        <v>138</v>
      </c>
      <c r="B27" s="38"/>
      <c r="C27" s="32" t="s">
        <v>139</v>
      </c>
    </row>
  </sheetData>
  <dataValidations count="5">
    <dataValidation allowBlank="true" errorStyle="stop" operator="between" showDropDown="false" showErrorMessage="false" showInputMessage="false" sqref="B15" type="list">
      <formula1>"GBP,USD,CAD,EUR,SGD,AUD,INR,TRY,AED,CHF,SEK,NOK,DKK,Other"</formula1>
      <formula2>0</formula2>
    </dataValidation>
    <dataValidation allowBlank="true" errorStyle="stop" operator="between" showDropDown="false" showErrorMessage="false" showInputMessage="false" sqref="B16" type="list">
      <formula1>"Accrual,Cash,Mixed"</formula1>
      <formula2>0</formula2>
    </dataValidation>
    <dataValidation allowBlank="true" errorStyle="stop" operator="between" showDropDown="false" showErrorMessage="false" showInputMessage="false" sqref="B10" type="list">
      <formula1>"Building services and FM,Healthcare,B2B software and tech,B2C apps and consumer,Professional services,Manufacturing,Retail and distribution,Other"</formula1>
      <formula2>0</formula2>
    </dataValidation>
    <dataValidation allowBlank="true" errorStyle="stop" operator="between" showDropDown="false" showErrorMessage="false" showInputMessage="false" sqref="B19" type="list">
      <formula1>"Xero,QuickBooks,Sage,FreeAgent,Zoho Books,Tally,Management accounts,Accountant prepared,Mixed,Other"</formula1>
      <formula2>0</formula2>
    </dataValidation>
    <dataValidation allowBlank="true" errorStyle="stop" operator="between" showDropDown="false" showErrorMessage="false" showInputMessage="false" sqref="B20" type="list">
      <formula1>"Owner,Accountant or bookkeeper,AI assistant,Mixed"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3315C"/>
    <pageSetUpPr fitToPage="false"/>
  </sheetPr>
  <dimension ref="A1:AN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19" width="46"/>
    <col collapsed="false" customWidth="true" hidden="false" outlineLevel="0" max="40" min="2" style="19" width="11"/>
  </cols>
  <sheetData>
    <row r="1" customFormat="false" ht="19.5" hidden="false" customHeight="true" outlineLevel="0" collapsed="false">
      <c r="A1" s="20" t="s">
        <v>140</v>
      </c>
    </row>
    <row r="2" customFormat="false" ht="25.5" hidden="false" customHeight="true" outlineLevel="0" collapsed="false">
      <c r="A2" s="41" t="s">
        <v>141</v>
      </c>
      <c r="B2" s="41"/>
      <c r="C2" s="41"/>
      <c r="D2" s="41"/>
      <c r="E2" s="41"/>
      <c r="F2" s="41"/>
      <c r="G2" s="41"/>
      <c r="H2" s="41"/>
      <c r="I2" s="41"/>
      <c r="J2" s="41"/>
      <c r="K2" s="41"/>
      <c r="L2" s="41"/>
      <c r="M2" s="41"/>
      <c r="N2" s="41"/>
    </row>
    <row r="4" customFormat="false" ht="15" hidden="false" customHeight="true" outlineLevel="0" collapsed="false">
      <c r="A4" s="22" t="s">
        <v>142</v>
      </c>
      <c r="B4" s="42" t="s">
        <v>143</v>
      </c>
      <c r="C4" s="42" t="s">
        <v>144</v>
      </c>
      <c r="D4" s="42" t="s">
        <v>145</v>
      </c>
      <c r="E4" s="42" t="s">
        <v>146</v>
      </c>
      <c r="F4" s="42" t="s">
        <v>147</v>
      </c>
      <c r="G4" s="42" t="s">
        <v>148</v>
      </c>
      <c r="H4" s="42" t="s">
        <v>149</v>
      </c>
      <c r="I4" s="42" t="s">
        <v>150</v>
      </c>
      <c r="J4" s="42" t="s">
        <v>151</v>
      </c>
      <c r="K4" s="42" t="s">
        <v>152</v>
      </c>
      <c r="L4" s="42" t="s">
        <v>153</v>
      </c>
      <c r="M4" s="42" t="s">
        <v>154</v>
      </c>
      <c r="N4" s="43" t="s">
        <v>155</v>
      </c>
      <c r="O4" s="42" t="s">
        <v>156</v>
      </c>
      <c r="P4" s="42" t="s">
        <v>157</v>
      </c>
      <c r="Q4" s="42" t="s">
        <v>158</v>
      </c>
      <c r="R4" s="42" t="s">
        <v>159</v>
      </c>
      <c r="S4" s="42" t="s">
        <v>160</v>
      </c>
      <c r="T4" s="42" t="s">
        <v>161</v>
      </c>
      <c r="U4" s="42" t="s">
        <v>162</v>
      </c>
      <c r="V4" s="42" t="s">
        <v>163</v>
      </c>
      <c r="W4" s="42" t="s">
        <v>164</v>
      </c>
      <c r="X4" s="42" t="s">
        <v>165</v>
      </c>
      <c r="Y4" s="42" t="s">
        <v>166</v>
      </c>
      <c r="Z4" s="42" t="s">
        <v>167</v>
      </c>
      <c r="AA4" s="43" t="s">
        <v>168</v>
      </c>
      <c r="AB4" s="42" t="s">
        <v>88</v>
      </c>
      <c r="AC4" s="42" t="s">
        <v>89</v>
      </c>
      <c r="AD4" s="42" t="s">
        <v>90</v>
      </c>
      <c r="AE4" s="42" t="s">
        <v>169</v>
      </c>
      <c r="AF4" s="42" t="s">
        <v>170</v>
      </c>
      <c r="AG4" s="42" t="s">
        <v>171</v>
      </c>
      <c r="AH4" s="42" t="s">
        <v>172</v>
      </c>
      <c r="AI4" s="42" t="s">
        <v>173</v>
      </c>
      <c r="AJ4" s="42" t="s">
        <v>174</v>
      </c>
      <c r="AK4" s="42" t="s">
        <v>175</v>
      </c>
      <c r="AL4" s="42" t="s">
        <v>176</v>
      </c>
      <c r="AM4" s="42" t="s">
        <v>177</v>
      </c>
      <c r="AN4" s="43" t="s">
        <v>178</v>
      </c>
    </row>
    <row r="5" customFormat="false" ht="15" hidden="false" customHeight="true" outlineLevel="0" collapsed="false">
      <c r="A5" s="36" t="s">
        <v>179</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row>
    <row r="6" customFormat="false" ht="15" hidden="false" customHeight="true" outlineLevel="0" collapsed="false">
      <c r="A6" s="24" t="s">
        <v>91</v>
      </c>
      <c r="B6" s="35"/>
      <c r="C6" s="35"/>
      <c r="D6" s="35"/>
      <c r="E6" s="35"/>
      <c r="F6" s="35"/>
      <c r="G6" s="35"/>
      <c r="H6" s="35"/>
      <c r="I6" s="35"/>
      <c r="J6" s="35"/>
      <c r="K6" s="35"/>
      <c r="L6" s="35"/>
      <c r="M6" s="35"/>
      <c r="N6" s="44" t="str">
        <f aca="false">IF(COUNT(B6:M6)=0,"",SUM(B6:M6))</f>
        <v/>
      </c>
      <c r="O6" s="35"/>
      <c r="P6" s="35"/>
      <c r="Q6" s="35"/>
      <c r="R6" s="35"/>
      <c r="S6" s="35"/>
      <c r="T6" s="35"/>
      <c r="U6" s="35"/>
      <c r="V6" s="35"/>
      <c r="W6" s="35"/>
      <c r="X6" s="35"/>
      <c r="Y6" s="35"/>
      <c r="Z6" s="35"/>
      <c r="AA6" s="44" t="str">
        <f aca="false">IF(COUNT(O6:Z6)=0,"",SUM(O6:Z6))</f>
        <v/>
      </c>
      <c r="AB6" s="35"/>
      <c r="AC6" s="35"/>
      <c r="AD6" s="35"/>
      <c r="AE6" s="35"/>
      <c r="AF6" s="35"/>
      <c r="AG6" s="35"/>
      <c r="AH6" s="35"/>
      <c r="AI6" s="35"/>
      <c r="AJ6" s="35"/>
      <c r="AK6" s="35"/>
      <c r="AL6" s="35"/>
      <c r="AM6" s="35"/>
      <c r="AN6" s="44" t="str">
        <f aca="false">IF(COUNT(AB6:AM6)=0,"",SUM(AB6:AM6))</f>
        <v/>
      </c>
    </row>
    <row r="7" customFormat="false" ht="15" hidden="false" customHeight="true" outlineLevel="0" collapsed="false">
      <c r="A7" s="24" t="s">
        <v>180</v>
      </c>
      <c r="B7" s="35"/>
      <c r="C7" s="35"/>
      <c r="D7" s="35"/>
      <c r="E7" s="35"/>
      <c r="F7" s="35"/>
      <c r="G7" s="35"/>
      <c r="H7" s="35"/>
      <c r="I7" s="35"/>
      <c r="J7" s="35"/>
      <c r="K7" s="35"/>
      <c r="L7" s="35"/>
      <c r="M7" s="35"/>
      <c r="N7" s="44" t="str">
        <f aca="false">IF(COUNT(B7:M7)=0,"",SUM(B7:M7))</f>
        <v/>
      </c>
      <c r="O7" s="35"/>
      <c r="P7" s="35"/>
      <c r="Q7" s="35"/>
      <c r="R7" s="35"/>
      <c r="S7" s="35"/>
      <c r="T7" s="35"/>
      <c r="U7" s="35"/>
      <c r="V7" s="35"/>
      <c r="W7" s="35"/>
      <c r="X7" s="35"/>
      <c r="Y7" s="35"/>
      <c r="Z7" s="35"/>
      <c r="AA7" s="44" t="str">
        <f aca="false">IF(COUNT(O7:Z7)=0,"",SUM(O7:Z7))</f>
        <v/>
      </c>
      <c r="AB7" s="35"/>
      <c r="AC7" s="35"/>
      <c r="AD7" s="35"/>
      <c r="AE7" s="35"/>
      <c r="AF7" s="35"/>
      <c r="AG7" s="35"/>
      <c r="AH7" s="35"/>
      <c r="AI7" s="35"/>
      <c r="AJ7" s="35"/>
      <c r="AK7" s="35"/>
      <c r="AL7" s="35"/>
      <c r="AM7" s="35"/>
      <c r="AN7" s="44" t="str">
        <f aca="false">IF(COUNT(AB7:AM7)=0,"",SUM(AB7:AM7))</f>
        <v/>
      </c>
    </row>
    <row r="8" customFormat="false" ht="15" hidden="false" customHeight="true" outlineLevel="0" collapsed="false">
      <c r="A8" s="24" t="s">
        <v>181</v>
      </c>
      <c r="B8" s="35"/>
      <c r="C8" s="35"/>
      <c r="D8" s="35"/>
      <c r="E8" s="35"/>
      <c r="F8" s="35"/>
      <c r="G8" s="35"/>
      <c r="H8" s="35"/>
      <c r="I8" s="35"/>
      <c r="J8" s="35"/>
      <c r="K8" s="35"/>
      <c r="L8" s="35"/>
      <c r="M8" s="35"/>
      <c r="N8" s="44" t="str">
        <f aca="false">IF(COUNT(B8:M8)=0,"",SUM(B8:M8))</f>
        <v/>
      </c>
      <c r="O8" s="35"/>
      <c r="P8" s="35"/>
      <c r="Q8" s="35"/>
      <c r="R8" s="35"/>
      <c r="S8" s="35"/>
      <c r="T8" s="35"/>
      <c r="U8" s="35"/>
      <c r="V8" s="35"/>
      <c r="W8" s="35"/>
      <c r="X8" s="35"/>
      <c r="Y8" s="35"/>
      <c r="Z8" s="35"/>
      <c r="AA8" s="44" t="str">
        <f aca="false">IF(COUNT(O8:Z8)=0,"",SUM(O8:Z8))</f>
        <v/>
      </c>
      <c r="AB8" s="35"/>
      <c r="AC8" s="35"/>
      <c r="AD8" s="35"/>
      <c r="AE8" s="35"/>
      <c r="AF8" s="35"/>
      <c r="AG8" s="35"/>
      <c r="AH8" s="35"/>
      <c r="AI8" s="35"/>
      <c r="AJ8" s="35"/>
      <c r="AK8" s="35"/>
      <c r="AL8" s="35"/>
      <c r="AM8" s="35"/>
      <c r="AN8" s="44" t="str">
        <f aca="false">IF(COUNT(AB8:AM8)=0,"",SUM(AB8:AM8))</f>
        <v/>
      </c>
    </row>
    <row r="9" customFormat="false" ht="15" hidden="false" customHeight="true" outlineLevel="0" collapsed="false">
      <c r="A9" s="24" t="s">
        <v>182</v>
      </c>
      <c r="B9" s="35"/>
      <c r="C9" s="35"/>
      <c r="D9" s="35"/>
      <c r="E9" s="35"/>
      <c r="F9" s="35"/>
      <c r="G9" s="35"/>
      <c r="H9" s="35"/>
      <c r="I9" s="35"/>
      <c r="J9" s="35"/>
      <c r="K9" s="35"/>
      <c r="L9" s="35"/>
      <c r="M9" s="35"/>
      <c r="N9" s="44" t="str">
        <f aca="false">IF(COUNT(B9:M9)=0,"",SUM(B9:M9))</f>
        <v/>
      </c>
      <c r="O9" s="35"/>
      <c r="P9" s="35"/>
      <c r="Q9" s="35"/>
      <c r="R9" s="35"/>
      <c r="S9" s="35"/>
      <c r="T9" s="35"/>
      <c r="U9" s="35"/>
      <c r="V9" s="35"/>
      <c r="W9" s="35"/>
      <c r="X9" s="35"/>
      <c r="Y9" s="35"/>
      <c r="Z9" s="35"/>
      <c r="AA9" s="44" t="str">
        <f aca="false">IF(COUNT(O9:Z9)=0,"",SUM(O9:Z9))</f>
        <v/>
      </c>
      <c r="AB9" s="35"/>
      <c r="AC9" s="35"/>
      <c r="AD9" s="35"/>
      <c r="AE9" s="35"/>
      <c r="AF9" s="35"/>
      <c r="AG9" s="35"/>
      <c r="AH9" s="35"/>
      <c r="AI9" s="35"/>
      <c r="AJ9" s="35"/>
      <c r="AK9" s="35"/>
      <c r="AL9" s="35"/>
      <c r="AM9" s="35"/>
      <c r="AN9" s="44" t="str">
        <f aca="false">IF(COUNT(AB9:AM9)=0,"",SUM(AB9:AM9))</f>
        <v/>
      </c>
    </row>
    <row r="10" customFormat="false" ht="15" hidden="false" customHeight="true" outlineLevel="0" collapsed="false">
      <c r="A10" s="24" t="s">
        <v>183</v>
      </c>
      <c r="B10" s="35"/>
      <c r="C10" s="35"/>
      <c r="D10" s="35"/>
      <c r="E10" s="35"/>
      <c r="F10" s="35"/>
      <c r="G10" s="35"/>
      <c r="H10" s="35"/>
      <c r="I10" s="35"/>
      <c r="J10" s="35"/>
      <c r="K10" s="35"/>
      <c r="L10" s="35"/>
      <c r="M10" s="35"/>
      <c r="N10" s="44" t="str">
        <f aca="false">IF(COUNT(B10:M10)=0,"",SUM(B10:M10))</f>
        <v/>
      </c>
      <c r="O10" s="35"/>
      <c r="P10" s="35"/>
      <c r="Q10" s="35"/>
      <c r="R10" s="35"/>
      <c r="S10" s="35"/>
      <c r="T10" s="35"/>
      <c r="U10" s="35"/>
      <c r="V10" s="35"/>
      <c r="W10" s="35"/>
      <c r="X10" s="35"/>
      <c r="Y10" s="35"/>
      <c r="Z10" s="35"/>
      <c r="AA10" s="44" t="str">
        <f aca="false">IF(COUNT(O10:Z10)=0,"",SUM(O10:Z10))</f>
        <v/>
      </c>
      <c r="AB10" s="35"/>
      <c r="AC10" s="35"/>
      <c r="AD10" s="35"/>
      <c r="AE10" s="35"/>
      <c r="AF10" s="35"/>
      <c r="AG10" s="35"/>
      <c r="AH10" s="35"/>
      <c r="AI10" s="35"/>
      <c r="AJ10" s="35"/>
      <c r="AK10" s="35"/>
      <c r="AL10" s="35"/>
      <c r="AM10" s="35"/>
      <c r="AN10" s="44" t="str">
        <f aca="false">IF(COUNT(AB10:AM10)=0,"",SUM(AB10:AM10))</f>
        <v/>
      </c>
    </row>
    <row r="11" customFormat="false" ht="15" hidden="false" customHeight="true" outlineLevel="0" collapsed="false">
      <c r="A11" s="25" t="s">
        <v>184</v>
      </c>
      <c r="B11" s="45" t="str">
        <f aca="false">IF(COUNT(B6:B10)=0,"",SUM(B6:B10))</f>
        <v/>
      </c>
      <c r="C11" s="45" t="str">
        <f aca="false">IF(COUNT(C6:C10)=0,"",SUM(C6:C10))</f>
        <v/>
      </c>
      <c r="D11" s="45" t="str">
        <f aca="false">IF(COUNT(D6:D10)=0,"",SUM(D6:D10))</f>
        <v/>
      </c>
      <c r="E11" s="45" t="str">
        <f aca="false">IF(COUNT(E6:E10)=0,"",SUM(E6:E10))</f>
        <v/>
      </c>
      <c r="F11" s="45" t="str">
        <f aca="false">IF(COUNT(F6:F10)=0,"",SUM(F6:F10))</f>
        <v/>
      </c>
      <c r="G11" s="45" t="str">
        <f aca="false">IF(COUNT(G6:G10)=0,"",SUM(G6:G10))</f>
        <v/>
      </c>
      <c r="H11" s="45" t="str">
        <f aca="false">IF(COUNT(H6:H10)=0,"",SUM(H6:H10))</f>
        <v/>
      </c>
      <c r="I11" s="45" t="str">
        <f aca="false">IF(COUNT(I6:I10)=0,"",SUM(I6:I10))</f>
        <v/>
      </c>
      <c r="J11" s="45" t="str">
        <f aca="false">IF(COUNT(J6:J10)=0,"",SUM(J6:J10))</f>
        <v/>
      </c>
      <c r="K11" s="45" t="str">
        <f aca="false">IF(COUNT(K6:K10)=0,"",SUM(K6:K10))</f>
        <v/>
      </c>
      <c r="L11" s="45" t="str">
        <f aca="false">IF(COUNT(L6:L10)=0,"",SUM(L6:L10))</f>
        <v/>
      </c>
      <c r="M11" s="45" t="str">
        <f aca="false">IF(COUNT(M6:M10)=0,"",SUM(M6:M10))</f>
        <v/>
      </c>
      <c r="N11" s="45" t="str">
        <f aca="false">IF(COUNT(N6:N10)=0,"",SUM(N6:N10))</f>
        <v/>
      </c>
      <c r="O11" s="45" t="str">
        <f aca="false">IF(COUNT(O6:O10)=0,"",SUM(O6:O10))</f>
        <v/>
      </c>
      <c r="P11" s="45" t="str">
        <f aca="false">IF(COUNT(P6:P10)=0,"",SUM(P6:P10))</f>
        <v/>
      </c>
      <c r="Q11" s="45" t="str">
        <f aca="false">IF(COUNT(Q6:Q10)=0,"",SUM(Q6:Q10))</f>
        <v/>
      </c>
      <c r="R11" s="45" t="str">
        <f aca="false">IF(COUNT(R6:R10)=0,"",SUM(R6:R10))</f>
        <v/>
      </c>
      <c r="S11" s="45" t="str">
        <f aca="false">IF(COUNT(S6:S10)=0,"",SUM(S6:S10))</f>
        <v/>
      </c>
      <c r="T11" s="45" t="str">
        <f aca="false">IF(COUNT(T6:T10)=0,"",SUM(T6:T10))</f>
        <v/>
      </c>
      <c r="U11" s="45" t="str">
        <f aca="false">IF(COUNT(U6:U10)=0,"",SUM(U6:U10))</f>
        <v/>
      </c>
      <c r="V11" s="45" t="str">
        <f aca="false">IF(COUNT(V6:V10)=0,"",SUM(V6:V10))</f>
        <v/>
      </c>
      <c r="W11" s="45" t="str">
        <f aca="false">IF(COUNT(W6:W10)=0,"",SUM(W6:W10))</f>
        <v/>
      </c>
      <c r="X11" s="45" t="str">
        <f aca="false">IF(COUNT(X6:X10)=0,"",SUM(X6:X10))</f>
        <v/>
      </c>
      <c r="Y11" s="45" t="str">
        <f aca="false">IF(COUNT(Y6:Y10)=0,"",SUM(Y6:Y10))</f>
        <v/>
      </c>
      <c r="Z11" s="45" t="str">
        <f aca="false">IF(COUNT(Z6:Z10)=0,"",SUM(Z6:Z10))</f>
        <v/>
      </c>
      <c r="AA11" s="45" t="str">
        <f aca="false">IF(COUNT(AA6:AA10)=0,"",SUM(AA6:AA10))</f>
        <v/>
      </c>
      <c r="AB11" s="45" t="str">
        <f aca="false">IF(COUNT(AB6:AB10)=0,"",SUM(AB6:AB10))</f>
        <v/>
      </c>
      <c r="AC11" s="45" t="str">
        <f aca="false">IF(COUNT(AC6:AC10)=0,"",SUM(AC6:AC10))</f>
        <v/>
      </c>
      <c r="AD11" s="45" t="str">
        <f aca="false">IF(COUNT(AD6:AD10)=0,"",SUM(AD6:AD10))</f>
        <v/>
      </c>
      <c r="AE11" s="45" t="str">
        <f aca="false">IF(COUNT(AE6:AE10)=0,"",SUM(AE6:AE10))</f>
        <v/>
      </c>
      <c r="AF11" s="45" t="str">
        <f aca="false">IF(COUNT(AF6:AF10)=0,"",SUM(AF6:AF10))</f>
        <v/>
      </c>
      <c r="AG11" s="45" t="str">
        <f aca="false">IF(COUNT(AG6:AG10)=0,"",SUM(AG6:AG10))</f>
        <v/>
      </c>
      <c r="AH11" s="45" t="str">
        <f aca="false">IF(COUNT(AH6:AH10)=0,"",SUM(AH6:AH10))</f>
        <v/>
      </c>
      <c r="AI11" s="45" t="str">
        <f aca="false">IF(COUNT(AI6:AI10)=0,"",SUM(AI6:AI10))</f>
        <v/>
      </c>
      <c r="AJ11" s="45" t="str">
        <f aca="false">IF(COUNT(AJ6:AJ10)=0,"",SUM(AJ6:AJ10))</f>
        <v/>
      </c>
      <c r="AK11" s="45" t="str">
        <f aca="false">IF(COUNT(AK6:AK10)=0,"",SUM(AK6:AK10))</f>
        <v/>
      </c>
      <c r="AL11" s="45" t="str">
        <f aca="false">IF(COUNT(AL6:AL10)=0,"",SUM(AL6:AL10))</f>
        <v/>
      </c>
      <c r="AM11" s="45" t="str">
        <f aca="false">IF(COUNT(AM6:AM10)=0,"",SUM(AM6:AM10))</f>
        <v/>
      </c>
      <c r="AN11" s="45" t="str">
        <f aca="false">IF(COUNT(AN6:AN10)=0,"",SUM(AN6:AN10))</f>
        <v/>
      </c>
    </row>
    <row r="12" customFormat="false" ht="15" hidden="false" customHeight="true" outlineLevel="0" collapsed="false">
      <c r="A12" s="36" t="s">
        <v>185</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row>
    <row r="13" customFormat="false" ht="15" hidden="false" customHeight="true" outlineLevel="0" collapsed="false">
      <c r="A13" s="24" t="s">
        <v>186</v>
      </c>
      <c r="B13" s="35"/>
      <c r="C13" s="35"/>
      <c r="D13" s="35"/>
      <c r="E13" s="35"/>
      <c r="F13" s="35"/>
      <c r="G13" s="35"/>
      <c r="H13" s="35"/>
      <c r="I13" s="35"/>
      <c r="J13" s="35"/>
      <c r="K13" s="35"/>
      <c r="L13" s="35"/>
      <c r="M13" s="35"/>
      <c r="N13" s="44" t="str">
        <f aca="false">IF(COUNT(B13:M13)=0,"",SUM(B13:M13))</f>
        <v/>
      </c>
      <c r="O13" s="35"/>
      <c r="P13" s="35"/>
      <c r="Q13" s="35"/>
      <c r="R13" s="35"/>
      <c r="S13" s="35"/>
      <c r="T13" s="35"/>
      <c r="U13" s="35"/>
      <c r="V13" s="35"/>
      <c r="W13" s="35"/>
      <c r="X13" s="35"/>
      <c r="Y13" s="35"/>
      <c r="Z13" s="35"/>
      <c r="AA13" s="44" t="str">
        <f aca="false">IF(COUNT(O13:Z13)=0,"",SUM(O13:Z13))</f>
        <v/>
      </c>
      <c r="AB13" s="35"/>
      <c r="AC13" s="35"/>
      <c r="AD13" s="35"/>
      <c r="AE13" s="35"/>
      <c r="AF13" s="35"/>
      <c r="AG13" s="35"/>
      <c r="AH13" s="35"/>
      <c r="AI13" s="35"/>
      <c r="AJ13" s="35"/>
      <c r="AK13" s="35"/>
      <c r="AL13" s="35"/>
      <c r="AM13" s="35"/>
      <c r="AN13" s="44" t="str">
        <f aca="false">IF(COUNT(AB13:AM13)=0,"",SUM(AB13:AM13))</f>
        <v/>
      </c>
    </row>
    <row r="14" customFormat="false" ht="15" hidden="false" customHeight="true" outlineLevel="0" collapsed="false">
      <c r="A14" s="24" t="s">
        <v>187</v>
      </c>
      <c r="B14" s="35"/>
      <c r="C14" s="35"/>
      <c r="D14" s="35"/>
      <c r="E14" s="35"/>
      <c r="F14" s="35"/>
      <c r="G14" s="35"/>
      <c r="H14" s="35"/>
      <c r="I14" s="35"/>
      <c r="J14" s="35"/>
      <c r="K14" s="35"/>
      <c r="L14" s="35"/>
      <c r="M14" s="35"/>
      <c r="N14" s="44" t="str">
        <f aca="false">IF(COUNT(B14:M14)=0,"",SUM(B14:M14))</f>
        <v/>
      </c>
      <c r="O14" s="35"/>
      <c r="P14" s="35"/>
      <c r="Q14" s="35"/>
      <c r="R14" s="35"/>
      <c r="S14" s="35"/>
      <c r="T14" s="35"/>
      <c r="U14" s="35"/>
      <c r="V14" s="35"/>
      <c r="W14" s="35"/>
      <c r="X14" s="35"/>
      <c r="Y14" s="35"/>
      <c r="Z14" s="35"/>
      <c r="AA14" s="44" t="str">
        <f aca="false">IF(COUNT(O14:Z14)=0,"",SUM(O14:Z14))</f>
        <v/>
      </c>
      <c r="AB14" s="35"/>
      <c r="AC14" s="35"/>
      <c r="AD14" s="35"/>
      <c r="AE14" s="35"/>
      <c r="AF14" s="35"/>
      <c r="AG14" s="35"/>
      <c r="AH14" s="35"/>
      <c r="AI14" s="35"/>
      <c r="AJ14" s="35"/>
      <c r="AK14" s="35"/>
      <c r="AL14" s="35"/>
      <c r="AM14" s="35"/>
      <c r="AN14" s="44" t="str">
        <f aca="false">IF(COUNT(AB14:AM14)=0,"",SUM(AB14:AM14))</f>
        <v/>
      </c>
    </row>
    <row r="15" customFormat="false" ht="15" hidden="false" customHeight="true" outlineLevel="0" collapsed="false">
      <c r="A15" s="24" t="s">
        <v>188</v>
      </c>
      <c r="B15" s="35"/>
      <c r="C15" s="35"/>
      <c r="D15" s="35"/>
      <c r="E15" s="35"/>
      <c r="F15" s="35"/>
      <c r="G15" s="35"/>
      <c r="H15" s="35"/>
      <c r="I15" s="35"/>
      <c r="J15" s="35"/>
      <c r="K15" s="35"/>
      <c r="L15" s="35"/>
      <c r="M15" s="35"/>
      <c r="N15" s="44" t="str">
        <f aca="false">IF(COUNT(B15:M15)=0,"",SUM(B15:M15))</f>
        <v/>
      </c>
      <c r="O15" s="35"/>
      <c r="P15" s="35"/>
      <c r="Q15" s="35"/>
      <c r="R15" s="35"/>
      <c r="S15" s="35"/>
      <c r="T15" s="35"/>
      <c r="U15" s="35"/>
      <c r="V15" s="35"/>
      <c r="W15" s="35"/>
      <c r="X15" s="35"/>
      <c r="Y15" s="35"/>
      <c r="Z15" s="35"/>
      <c r="AA15" s="44" t="str">
        <f aca="false">IF(COUNT(O15:Z15)=0,"",SUM(O15:Z15))</f>
        <v/>
      </c>
      <c r="AB15" s="35"/>
      <c r="AC15" s="35"/>
      <c r="AD15" s="35"/>
      <c r="AE15" s="35"/>
      <c r="AF15" s="35"/>
      <c r="AG15" s="35"/>
      <c r="AH15" s="35"/>
      <c r="AI15" s="35"/>
      <c r="AJ15" s="35"/>
      <c r="AK15" s="35"/>
      <c r="AL15" s="35"/>
      <c r="AM15" s="35"/>
      <c r="AN15" s="44" t="str">
        <f aca="false">IF(COUNT(AB15:AM15)=0,"",SUM(AB15:AM15))</f>
        <v/>
      </c>
    </row>
    <row r="16" customFormat="false" ht="15" hidden="false" customHeight="true" outlineLevel="0" collapsed="false">
      <c r="A16" s="24" t="s">
        <v>189</v>
      </c>
      <c r="B16" s="35"/>
      <c r="C16" s="35"/>
      <c r="D16" s="35"/>
      <c r="E16" s="35"/>
      <c r="F16" s="35"/>
      <c r="G16" s="35"/>
      <c r="H16" s="35"/>
      <c r="I16" s="35"/>
      <c r="J16" s="35"/>
      <c r="K16" s="35"/>
      <c r="L16" s="35"/>
      <c r="M16" s="35"/>
      <c r="N16" s="44" t="str">
        <f aca="false">IF(COUNT(B16:M16)=0,"",SUM(B16:M16))</f>
        <v/>
      </c>
      <c r="O16" s="35"/>
      <c r="P16" s="35"/>
      <c r="Q16" s="35"/>
      <c r="R16" s="35"/>
      <c r="S16" s="35"/>
      <c r="T16" s="35"/>
      <c r="U16" s="35"/>
      <c r="V16" s="35"/>
      <c r="W16" s="35"/>
      <c r="X16" s="35"/>
      <c r="Y16" s="35"/>
      <c r="Z16" s="35"/>
      <c r="AA16" s="44" t="str">
        <f aca="false">IF(COUNT(O16:Z16)=0,"",SUM(O16:Z16))</f>
        <v/>
      </c>
      <c r="AB16" s="35"/>
      <c r="AC16" s="35"/>
      <c r="AD16" s="35"/>
      <c r="AE16" s="35"/>
      <c r="AF16" s="35"/>
      <c r="AG16" s="35"/>
      <c r="AH16" s="35"/>
      <c r="AI16" s="35"/>
      <c r="AJ16" s="35"/>
      <c r="AK16" s="35"/>
      <c r="AL16" s="35"/>
      <c r="AM16" s="35"/>
      <c r="AN16" s="44" t="str">
        <f aca="false">IF(COUNT(AB16:AM16)=0,"",SUM(AB16:AM16))</f>
        <v/>
      </c>
    </row>
    <row r="17" customFormat="false" ht="15" hidden="false" customHeight="true" outlineLevel="0" collapsed="false">
      <c r="A17" s="25" t="s">
        <v>190</v>
      </c>
      <c r="B17" s="45" t="str">
        <f aca="false">IF(COUNT(B13:B16)=0,"",SUM(B13:B16))</f>
        <v/>
      </c>
      <c r="C17" s="45" t="str">
        <f aca="false">IF(COUNT(C13:C16)=0,"",SUM(C13:C16))</f>
        <v/>
      </c>
      <c r="D17" s="45" t="str">
        <f aca="false">IF(COUNT(D13:D16)=0,"",SUM(D13:D16))</f>
        <v/>
      </c>
      <c r="E17" s="45" t="str">
        <f aca="false">IF(COUNT(E13:E16)=0,"",SUM(E13:E16))</f>
        <v/>
      </c>
      <c r="F17" s="45" t="str">
        <f aca="false">IF(COUNT(F13:F16)=0,"",SUM(F13:F16))</f>
        <v/>
      </c>
      <c r="G17" s="45" t="str">
        <f aca="false">IF(COUNT(G13:G16)=0,"",SUM(G13:G16))</f>
        <v/>
      </c>
      <c r="H17" s="45" t="str">
        <f aca="false">IF(COUNT(H13:H16)=0,"",SUM(H13:H16))</f>
        <v/>
      </c>
      <c r="I17" s="45" t="str">
        <f aca="false">IF(COUNT(I13:I16)=0,"",SUM(I13:I16))</f>
        <v/>
      </c>
      <c r="J17" s="45" t="str">
        <f aca="false">IF(COUNT(J13:J16)=0,"",SUM(J13:J16))</f>
        <v/>
      </c>
      <c r="K17" s="45" t="str">
        <f aca="false">IF(COUNT(K13:K16)=0,"",SUM(K13:K16))</f>
        <v/>
      </c>
      <c r="L17" s="45" t="str">
        <f aca="false">IF(COUNT(L13:L16)=0,"",SUM(L13:L16))</f>
        <v/>
      </c>
      <c r="M17" s="45" t="str">
        <f aca="false">IF(COUNT(M13:M16)=0,"",SUM(M13:M16))</f>
        <v/>
      </c>
      <c r="N17" s="45" t="str">
        <f aca="false">IF(COUNT(N13:N16)=0,"",SUM(N13:N16))</f>
        <v/>
      </c>
      <c r="O17" s="45" t="str">
        <f aca="false">IF(COUNT(O13:O16)=0,"",SUM(O13:O16))</f>
        <v/>
      </c>
      <c r="P17" s="45" t="str">
        <f aca="false">IF(COUNT(P13:P16)=0,"",SUM(P13:P16))</f>
        <v/>
      </c>
      <c r="Q17" s="45" t="str">
        <f aca="false">IF(COUNT(Q13:Q16)=0,"",SUM(Q13:Q16))</f>
        <v/>
      </c>
      <c r="R17" s="45" t="str">
        <f aca="false">IF(COUNT(R13:R16)=0,"",SUM(R13:R16))</f>
        <v/>
      </c>
      <c r="S17" s="45" t="str">
        <f aca="false">IF(COUNT(S13:S16)=0,"",SUM(S13:S16))</f>
        <v/>
      </c>
      <c r="T17" s="45" t="str">
        <f aca="false">IF(COUNT(T13:T16)=0,"",SUM(T13:T16))</f>
        <v/>
      </c>
      <c r="U17" s="45" t="str">
        <f aca="false">IF(COUNT(U13:U16)=0,"",SUM(U13:U16))</f>
        <v/>
      </c>
      <c r="V17" s="45" t="str">
        <f aca="false">IF(COUNT(V13:V16)=0,"",SUM(V13:V16))</f>
        <v/>
      </c>
      <c r="W17" s="45" t="str">
        <f aca="false">IF(COUNT(W13:W16)=0,"",SUM(W13:W16))</f>
        <v/>
      </c>
      <c r="X17" s="45" t="str">
        <f aca="false">IF(COUNT(X13:X16)=0,"",SUM(X13:X16))</f>
        <v/>
      </c>
      <c r="Y17" s="45" t="str">
        <f aca="false">IF(COUNT(Y13:Y16)=0,"",SUM(Y13:Y16))</f>
        <v/>
      </c>
      <c r="Z17" s="45" t="str">
        <f aca="false">IF(COUNT(Z13:Z16)=0,"",SUM(Z13:Z16))</f>
        <v/>
      </c>
      <c r="AA17" s="45" t="str">
        <f aca="false">IF(COUNT(AA13:AA16)=0,"",SUM(AA13:AA16))</f>
        <v/>
      </c>
      <c r="AB17" s="45" t="str">
        <f aca="false">IF(COUNT(AB13:AB16)=0,"",SUM(AB13:AB16))</f>
        <v/>
      </c>
      <c r="AC17" s="45" t="str">
        <f aca="false">IF(COUNT(AC13:AC16)=0,"",SUM(AC13:AC16))</f>
        <v/>
      </c>
      <c r="AD17" s="45" t="str">
        <f aca="false">IF(COUNT(AD13:AD16)=0,"",SUM(AD13:AD16))</f>
        <v/>
      </c>
      <c r="AE17" s="45" t="str">
        <f aca="false">IF(COUNT(AE13:AE16)=0,"",SUM(AE13:AE16))</f>
        <v/>
      </c>
      <c r="AF17" s="45" t="str">
        <f aca="false">IF(COUNT(AF13:AF16)=0,"",SUM(AF13:AF16))</f>
        <v/>
      </c>
      <c r="AG17" s="45" t="str">
        <f aca="false">IF(COUNT(AG13:AG16)=0,"",SUM(AG13:AG16))</f>
        <v/>
      </c>
      <c r="AH17" s="45" t="str">
        <f aca="false">IF(COUNT(AH13:AH16)=0,"",SUM(AH13:AH16))</f>
        <v/>
      </c>
      <c r="AI17" s="45" t="str">
        <f aca="false">IF(COUNT(AI13:AI16)=0,"",SUM(AI13:AI16))</f>
        <v/>
      </c>
      <c r="AJ17" s="45" t="str">
        <f aca="false">IF(COUNT(AJ13:AJ16)=0,"",SUM(AJ13:AJ16))</f>
        <v/>
      </c>
      <c r="AK17" s="45" t="str">
        <f aca="false">IF(COUNT(AK13:AK16)=0,"",SUM(AK13:AK16))</f>
        <v/>
      </c>
      <c r="AL17" s="45" t="str">
        <f aca="false">IF(COUNT(AL13:AL16)=0,"",SUM(AL13:AL16))</f>
        <v/>
      </c>
      <c r="AM17" s="45" t="str">
        <f aca="false">IF(COUNT(AM13:AM16)=0,"",SUM(AM13:AM16))</f>
        <v/>
      </c>
      <c r="AN17" s="45" t="str">
        <f aca="false">IF(COUNT(AN13:AN16)=0,"",SUM(AN13:AN16))</f>
        <v/>
      </c>
    </row>
    <row r="18" customFormat="false" ht="15" hidden="false" customHeight="true" outlineLevel="0" collapsed="false">
      <c r="A18" s="25" t="s">
        <v>191</v>
      </c>
      <c r="B18" s="45" t="str">
        <f aca="false">IF(OR(B11="",B11=0),"",B11-IF(B17="",0,B17))</f>
        <v/>
      </c>
      <c r="C18" s="45" t="str">
        <f aca="false">IF(OR(C11="",C11=0),"",C11-IF(C17="",0,C17))</f>
        <v/>
      </c>
      <c r="D18" s="45" t="str">
        <f aca="false">IF(OR(D11="",D11=0),"",D11-IF(D17="",0,D17))</f>
        <v/>
      </c>
      <c r="E18" s="45" t="str">
        <f aca="false">IF(OR(E11="",E11=0),"",E11-IF(E17="",0,E17))</f>
        <v/>
      </c>
      <c r="F18" s="45" t="str">
        <f aca="false">IF(OR(F11="",F11=0),"",F11-IF(F17="",0,F17))</f>
        <v/>
      </c>
      <c r="G18" s="45" t="str">
        <f aca="false">IF(OR(G11="",G11=0),"",G11-IF(G17="",0,G17))</f>
        <v/>
      </c>
      <c r="H18" s="45" t="str">
        <f aca="false">IF(OR(H11="",H11=0),"",H11-IF(H17="",0,H17))</f>
        <v/>
      </c>
      <c r="I18" s="45" t="str">
        <f aca="false">IF(OR(I11="",I11=0),"",I11-IF(I17="",0,I17))</f>
        <v/>
      </c>
      <c r="J18" s="45" t="str">
        <f aca="false">IF(OR(J11="",J11=0),"",J11-IF(J17="",0,J17))</f>
        <v/>
      </c>
      <c r="K18" s="45" t="str">
        <f aca="false">IF(OR(K11="",K11=0),"",K11-IF(K17="",0,K17))</f>
        <v/>
      </c>
      <c r="L18" s="45" t="str">
        <f aca="false">IF(OR(L11="",L11=0),"",L11-IF(L17="",0,L17))</f>
        <v/>
      </c>
      <c r="M18" s="45" t="str">
        <f aca="false">IF(OR(M11="",M11=0),"",M11-IF(M17="",0,M17))</f>
        <v/>
      </c>
      <c r="N18" s="45" t="str">
        <f aca="false">IF(OR(N11="",N11=0),"",N11-IF(N17="",0,N17))</f>
        <v/>
      </c>
      <c r="O18" s="45" t="str">
        <f aca="false">IF(OR(O11="",O11=0),"",O11-IF(O17="",0,O17))</f>
        <v/>
      </c>
      <c r="P18" s="45" t="str">
        <f aca="false">IF(OR(P11="",P11=0),"",P11-IF(P17="",0,P17))</f>
        <v/>
      </c>
      <c r="Q18" s="45" t="str">
        <f aca="false">IF(OR(Q11="",Q11=0),"",Q11-IF(Q17="",0,Q17))</f>
        <v/>
      </c>
      <c r="R18" s="45" t="str">
        <f aca="false">IF(OR(R11="",R11=0),"",R11-IF(R17="",0,R17))</f>
        <v/>
      </c>
      <c r="S18" s="45" t="str">
        <f aca="false">IF(OR(S11="",S11=0),"",S11-IF(S17="",0,S17))</f>
        <v/>
      </c>
      <c r="T18" s="45" t="str">
        <f aca="false">IF(OR(T11="",T11=0),"",T11-IF(T17="",0,T17))</f>
        <v/>
      </c>
      <c r="U18" s="45" t="str">
        <f aca="false">IF(OR(U11="",U11=0),"",U11-IF(U17="",0,U17))</f>
        <v/>
      </c>
      <c r="V18" s="45" t="str">
        <f aca="false">IF(OR(V11="",V11=0),"",V11-IF(V17="",0,V17))</f>
        <v/>
      </c>
      <c r="W18" s="45" t="str">
        <f aca="false">IF(OR(W11="",W11=0),"",W11-IF(W17="",0,W17))</f>
        <v/>
      </c>
      <c r="X18" s="45" t="str">
        <f aca="false">IF(OR(X11="",X11=0),"",X11-IF(X17="",0,X17))</f>
        <v/>
      </c>
      <c r="Y18" s="45" t="str">
        <f aca="false">IF(OR(Y11="",Y11=0),"",Y11-IF(Y17="",0,Y17))</f>
        <v/>
      </c>
      <c r="Z18" s="45" t="str">
        <f aca="false">IF(OR(Z11="",Z11=0),"",Z11-IF(Z17="",0,Z17))</f>
        <v/>
      </c>
      <c r="AA18" s="45" t="str">
        <f aca="false">IF(OR(AA11="",AA11=0),"",AA11-IF(AA17="",0,AA17))</f>
        <v/>
      </c>
      <c r="AB18" s="45" t="str">
        <f aca="false">IF(OR(AB11="",AB11=0),"",AB11-IF(AB17="",0,AB17))</f>
        <v/>
      </c>
      <c r="AC18" s="45" t="str">
        <f aca="false">IF(OR(AC11="",AC11=0),"",AC11-IF(AC17="",0,AC17))</f>
        <v/>
      </c>
      <c r="AD18" s="45" t="str">
        <f aca="false">IF(OR(AD11="",AD11=0),"",AD11-IF(AD17="",0,AD17))</f>
        <v/>
      </c>
      <c r="AE18" s="45" t="str">
        <f aca="false">IF(OR(AE11="",AE11=0),"",AE11-IF(AE17="",0,AE17))</f>
        <v/>
      </c>
      <c r="AF18" s="45" t="str">
        <f aca="false">IF(OR(AF11="",AF11=0),"",AF11-IF(AF17="",0,AF17))</f>
        <v/>
      </c>
      <c r="AG18" s="45" t="str">
        <f aca="false">IF(OR(AG11="",AG11=0),"",AG11-IF(AG17="",0,AG17))</f>
        <v/>
      </c>
      <c r="AH18" s="45" t="str">
        <f aca="false">IF(OR(AH11="",AH11=0),"",AH11-IF(AH17="",0,AH17))</f>
        <v/>
      </c>
      <c r="AI18" s="45" t="str">
        <f aca="false">IF(OR(AI11="",AI11=0),"",AI11-IF(AI17="",0,AI17))</f>
        <v/>
      </c>
      <c r="AJ18" s="45" t="str">
        <f aca="false">IF(OR(AJ11="",AJ11=0),"",AJ11-IF(AJ17="",0,AJ17))</f>
        <v/>
      </c>
      <c r="AK18" s="45" t="str">
        <f aca="false">IF(OR(AK11="",AK11=0),"",AK11-IF(AK17="",0,AK17))</f>
        <v/>
      </c>
      <c r="AL18" s="45" t="str">
        <f aca="false">IF(OR(AL11="",AL11=0),"",AL11-IF(AL17="",0,AL17))</f>
        <v/>
      </c>
      <c r="AM18" s="45" t="str">
        <f aca="false">IF(OR(AM11="",AM11=0),"",AM11-IF(AM17="",0,AM17))</f>
        <v/>
      </c>
      <c r="AN18" s="45" t="str">
        <f aca="false">IF(OR(AN11="",AN11=0),"",AN11-IF(AN17="",0,AN17))</f>
        <v/>
      </c>
    </row>
    <row r="19" customFormat="false" ht="15" hidden="false" customHeight="true" outlineLevel="0" collapsed="false">
      <c r="A19" s="25" t="s">
        <v>192</v>
      </c>
      <c r="B19" s="46" t="str">
        <f aca="false">IFERROR(IF(B18="","",B18/B11),"")</f>
        <v/>
      </c>
      <c r="C19" s="46" t="str">
        <f aca="false">IFERROR(IF(C18="","",C18/C11),"")</f>
        <v/>
      </c>
      <c r="D19" s="46" t="str">
        <f aca="false">IFERROR(IF(D18="","",D18/D11),"")</f>
        <v/>
      </c>
      <c r="E19" s="46" t="str">
        <f aca="false">IFERROR(IF(E18="","",E18/E11),"")</f>
        <v/>
      </c>
      <c r="F19" s="46" t="str">
        <f aca="false">IFERROR(IF(F18="","",F18/F11),"")</f>
        <v/>
      </c>
      <c r="G19" s="46" t="str">
        <f aca="false">IFERROR(IF(G18="","",G18/G11),"")</f>
        <v/>
      </c>
      <c r="H19" s="46" t="str">
        <f aca="false">IFERROR(IF(H18="","",H18/H11),"")</f>
        <v/>
      </c>
      <c r="I19" s="46" t="str">
        <f aca="false">IFERROR(IF(I18="","",I18/I11),"")</f>
        <v/>
      </c>
      <c r="J19" s="46" t="str">
        <f aca="false">IFERROR(IF(J18="","",J18/J11),"")</f>
        <v/>
      </c>
      <c r="K19" s="46" t="str">
        <f aca="false">IFERROR(IF(K18="","",K18/K11),"")</f>
        <v/>
      </c>
      <c r="L19" s="46" t="str">
        <f aca="false">IFERROR(IF(L18="","",L18/L11),"")</f>
        <v/>
      </c>
      <c r="M19" s="46" t="str">
        <f aca="false">IFERROR(IF(M18="","",M18/M11),"")</f>
        <v/>
      </c>
      <c r="N19" s="46" t="str">
        <f aca="false">IFERROR(IF(N18="","",N18/N11),"")</f>
        <v/>
      </c>
      <c r="O19" s="46" t="str">
        <f aca="false">IFERROR(IF(O18="","",O18/O11),"")</f>
        <v/>
      </c>
      <c r="P19" s="46" t="str">
        <f aca="false">IFERROR(IF(P18="","",P18/P11),"")</f>
        <v/>
      </c>
      <c r="Q19" s="46" t="str">
        <f aca="false">IFERROR(IF(Q18="","",Q18/Q11),"")</f>
        <v/>
      </c>
      <c r="R19" s="46" t="str">
        <f aca="false">IFERROR(IF(R18="","",R18/R11),"")</f>
        <v/>
      </c>
      <c r="S19" s="46" t="str">
        <f aca="false">IFERROR(IF(S18="","",S18/S11),"")</f>
        <v/>
      </c>
      <c r="T19" s="46" t="str">
        <f aca="false">IFERROR(IF(T18="","",T18/T11),"")</f>
        <v/>
      </c>
      <c r="U19" s="46" t="str">
        <f aca="false">IFERROR(IF(U18="","",U18/U11),"")</f>
        <v/>
      </c>
      <c r="V19" s="46" t="str">
        <f aca="false">IFERROR(IF(V18="","",V18/V11),"")</f>
        <v/>
      </c>
      <c r="W19" s="46" t="str">
        <f aca="false">IFERROR(IF(W18="","",W18/W11),"")</f>
        <v/>
      </c>
      <c r="X19" s="46" t="str">
        <f aca="false">IFERROR(IF(X18="","",X18/X11),"")</f>
        <v/>
      </c>
      <c r="Y19" s="46" t="str">
        <f aca="false">IFERROR(IF(Y18="","",Y18/Y11),"")</f>
        <v/>
      </c>
      <c r="Z19" s="46" t="str">
        <f aca="false">IFERROR(IF(Z18="","",Z18/Z11),"")</f>
        <v/>
      </c>
      <c r="AA19" s="46" t="str">
        <f aca="false">IFERROR(IF(AA18="","",AA18/AA11),"")</f>
        <v/>
      </c>
      <c r="AB19" s="46" t="str">
        <f aca="false">IFERROR(IF(AB18="","",AB18/AB11),"")</f>
        <v/>
      </c>
      <c r="AC19" s="46" t="str">
        <f aca="false">IFERROR(IF(AC18="","",AC18/AC11),"")</f>
        <v/>
      </c>
      <c r="AD19" s="46" t="str">
        <f aca="false">IFERROR(IF(AD18="","",AD18/AD11),"")</f>
        <v/>
      </c>
      <c r="AE19" s="46" t="str">
        <f aca="false">IFERROR(IF(AE18="","",AE18/AE11),"")</f>
        <v/>
      </c>
      <c r="AF19" s="46" t="str">
        <f aca="false">IFERROR(IF(AF18="","",AF18/AF11),"")</f>
        <v/>
      </c>
      <c r="AG19" s="46" t="str">
        <f aca="false">IFERROR(IF(AG18="","",AG18/AG11),"")</f>
        <v/>
      </c>
      <c r="AH19" s="46" t="str">
        <f aca="false">IFERROR(IF(AH18="","",AH18/AH11),"")</f>
        <v/>
      </c>
      <c r="AI19" s="46" t="str">
        <f aca="false">IFERROR(IF(AI18="","",AI18/AI11),"")</f>
        <v/>
      </c>
      <c r="AJ19" s="46" t="str">
        <f aca="false">IFERROR(IF(AJ18="","",AJ18/AJ11),"")</f>
        <v/>
      </c>
      <c r="AK19" s="46" t="str">
        <f aca="false">IFERROR(IF(AK18="","",AK18/AK11),"")</f>
        <v/>
      </c>
      <c r="AL19" s="46" t="str">
        <f aca="false">IFERROR(IF(AL18="","",AL18/AL11),"")</f>
        <v/>
      </c>
      <c r="AM19" s="46" t="str">
        <f aca="false">IFERROR(IF(AM18="","",AM18/AM11),"")</f>
        <v/>
      </c>
      <c r="AN19" s="46" t="str">
        <f aca="false">IFERROR(IF(AN18="","",AN18/AN11),"")</f>
        <v/>
      </c>
    </row>
    <row r="20" customFormat="false" ht="15" hidden="false" customHeight="true" outlineLevel="0" collapsed="false">
      <c r="A20" s="36" t="s">
        <v>193</v>
      </c>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row>
    <row r="21" customFormat="false" ht="15" hidden="false" customHeight="true" outlineLevel="0" collapsed="false">
      <c r="A21" s="24" t="s">
        <v>194</v>
      </c>
      <c r="B21" s="35"/>
      <c r="C21" s="35"/>
      <c r="D21" s="35"/>
      <c r="E21" s="35"/>
      <c r="F21" s="35"/>
      <c r="G21" s="35"/>
      <c r="H21" s="35"/>
      <c r="I21" s="35"/>
      <c r="J21" s="35"/>
      <c r="K21" s="35"/>
      <c r="L21" s="35"/>
      <c r="M21" s="35"/>
      <c r="N21" s="44" t="str">
        <f aca="false">IF(COUNT(B21:M21)=0,"",SUM(B21:M21))</f>
        <v/>
      </c>
      <c r="O21" s="35"/>
      <c r="P21" s="35"/>
      <c r="Q21" s="35"/>
      <c r="R21" s="35"/>
      <c r="S21" s="35"/>
      <c r="T21" s="35"/>
      <c r="U21" s="35"/>
      <c r="V21" s="35"/>
      <c r="W21" s="35"/>
      <c r="X21" s="35"/>
      <c r="Y21" s="35"/>
      <c r="Z21" s="35"/>
      <c r="AA21" s="44" t="str">
        <f aca="false">IF(COUNT(O21:Z21)=0,"",SUM(O21:Z21))</f>
        <v/>
      </c>
      <c r="AB21" s="35"/>
      <c r="AC21" s="35"/>
      <c r="AD21" s="35"/>
      <c r="AE21" s="35"/>
      <c r="AF21" s="35"/>
      <c r="AG21" s="35"/>
      <c r="AH21" s="35"/>
      <c r="AI21" s="35"/>
      <c r="AJ21" s="35"/>
      <c r="AK21" s="35"/>
      <c r="AL21" s="35"/>
      <c r="AM21" s="35"/>
      <c r="AN21" s="44" t="str">
        <f aca="false">IF(COUNT(AB21:AM21)=0,"",SUM(AB21:AM21))</f>
        <v/>
      </c>
    </row>
    <row r="22" customFormat="false" ht="15" hidden="false" customHeight="true" outlineLevel="0" collapsed="false">
      <c r="A22" s="24" t="s">
        <v>195</v>
      </c>
      <c r="B22" s="35"/>
      <c r="C22" s="35"/>
      <c r="D22" s="35"/>
      <c r="E22" s="35"/>
      <c r="F22" s="35"/>
      <c r="G22" s="35"/>
      <c r="H22" s="35"/>
      <c r="I22" s="35"/>
      <c r="J22" s="35"/>
      <c r="K22" s="35"/>
      <c r="L22" s="35"/>
      <c r="M22" s="35"/>
      <c r="N22" s="44" t="str">
        <f aca="false">IF(COUNT(B22:M22)=0,"",SUM(B22:M22))</f>
        <v/>
      </c>
      <c r="O22" s="35"/>
      <c r="P22" s="35"/>
      <c r="Q22" s="35"/>
      <c r="R22" s="35"/>
      <c r="S22" s="35"/>
      <c r="T22" s="35"/>
      <c r="U22" s="35"/>
      <c r="V22" s="35"/>
      <c r="W22" s="35"/>
      <c r="X22" s="35"/>
      <c r="Y22" s="35"/>
      <c r="Z22" s="35"/>
      <c r="AA22" s="44" t="str">
        <f aca="false">IF(COUNT(O22:Z22)=0,"",SUM(O22:Z22))</f>
        <v/>
      </c>
      <c r="AB22" s="35"/>
      <c r="AC22" s="35"/>
      <c r="AD22" s="35"/>
      <c r="AE22" s="35"/>
      <c r="AF22" s="35"/>
      <c r="AG22" s="35"/>
      <c r="AH22" s="35"/>
      <c r="AI22" s="35"/>
      <c r="AJ22" s="35"/>
      <c r="AK22" s="35"/>
      <c r="AL22" s="35"/>
      <c r="AM22" s="35"/>
      <c r="AN22" s="44" t="str">
        <f aca="false">IF(COUNT(AB22:AM22)=0,"",SUM(AB22:AM22))</f>
        <v/>
      </c>
    </row>
    <row r="23" customFormat="false" ht="15" hidden="false" customHeight="true" outlineLevel="0" collapsed="false">
      <c r="A23" s="24" t="s">
        <v>196</v>
      </c>
      <c r="B23" s="35"/>
      <c r="C23" s="35"/>
      <c r="D23" s="35"/>
      <c r="E23" s="35"/>
      <c r="F23" s="35"/>
      <c r="G23" s="35"/>
      <c r="H23" s="35"/>
      <c r="I23" s="35"/>
      <c r="J23" s="35"/>
      <c r="K23" s="35"/>
      <c r="L23" s="35"/>
      <c r="M23" s="35"/>
      <c r="N23" s="44" t="str">
        <f aca="false">IF(COUNT(B23:M23)=0,"",SUM(B23:M23))</f>
        <v/>
      </c>
      <c r="O23" s="35"/>
      <c r="P23" s="35"/>
      <c r="Q23" s="35"/>
      <c r="R23" s="35"/>
      <c r="S23" s="35"/>
      <c r="T23" s="35"/>
      <c r="U23" s="35"/>
      <c r="V23" s="35"/>
      <c r="W23" s="35"/>
      <c r="X23" s="35"/>
      <c r="Y23" s="35"/>
      <c r="Z23" s="35"/>
      <c r="AA23" s="44" t="str">
        <f aca="false">IF(COUNT(O23:Z23)=0,"",SUM(O23:Z23))</f>
        <v/>
      </c>
      <c r="AB23" s="35"/>
      <c r="AC23" s="35"/>
      <c r="AD23" s="35"/>
      <c r="AE23" s="35"/>
      <c r="AF23" s="35"/>
      <c r="AG23" s="35"/>
      <c r="AH23" s="35"/>
      <c r="AI23" s="35"/>
      <c r="AJ23" s="35"/>
      <c r="AK23" s="35"/>
      <c r="AL23" s="35"/>
      <c r="AM23" s="35"/>
      <c r="AN23" s="44" t="str">
        <f aca="false">IF(COUNT(AB23:AM23)=0,"",SUM(AB23:AM23))</f>
        <v/>
      </c>
    </row>
    <row r="24" customFormat="false" ht="15" hidden="false" customHeight="true" outlineLevel="0" collapsed="false">
      <c r="A24" s="24" t="s">
        <v>197</v>
      </c>
      <c r="B24" s="35"/>
      <c r="C24" s="35"/>
      <c r="D24" s="35"/>
      <c r="E24" s="35"/>
      <c r="F24" s="35"/>
      <c r="G24" s="35"/>
      <c r="H24" s="35"/>
      <c r="I24" s="35"/>
      <c r="J24" s="35"/>
      <c r="K24" s="35"/>
      <c r="L24" s="35"/>
      <c r="M24" s="35"/>
      <c r="N24" s="44" t="str">
        <f aca="false">IF(COUNT(B24:M24)=0,"",SUM(B24:M24))</f>
        <v/>
      </c>
      <c r="O24" s="35"/>
      <c r="P24" s="35"/>
      <c r="Q24" s="35"/>
      <c r="R24" s="35"/>
      <c r="S24" s="35"/>
      <c r="T24" s="35"/>
      <c r="U24" s="35"/>
      <c r="V24" s="35"/>
      <c r="W24" s="35"/>
      <c r="X24" s="35"/>
      <c r="Y24" s="35"/>
      <c r="Z24" s="35"/>
      <c r="AA24" s="44" t="str">
        <f aca="false">IF(COUNT(O24:Z24)=0,"",SUM(O24:Z24))</f>
        <v/>
      </c>
      <c r="AB24" s="35"/>
      <c r="AC24" s="35"/>
      <c r="AD24" s="35"/>
      <c r="AE24" s="35"/>
      <c r="AF24" s="35"/>
      <c r="AG24" s="35"/>
      <c r="AH24" s="35"/>
      <c r="AI24" s="35"/>
      <c r="AJ24" s="35"/>
      <c r="AK24" s="35"/>
      <c r="AL24" s="35"/>
      <c r="AM24" s="35"/>
      <c r="AN24" s="44" t="str">
        <f aca="false">IF(COUNT(AB24:AM24)=0,"",SUM(AB24:AM24))</f>
        <v/>
      </c>
    </row>
    <row r="25" customFormat="false" ht="15" hidden="false" customHeight="true" outlineLevel="0" collapsed="false">
      <c r="A25" s="24" t="s">
        <v>198</v>
      </c>
      <c r="B25" s="35"/>
      <c r="C25" s="35"/>
      <c r="D25" s="35"/>
      <c r="E25" s="35"/>
      <c r="F25" s="35"/>
      <c r="G25" s="35"/>
      <c r="H25" s="35"/>
      <c r="I25" s="35"/>
      <c r="J25" s="35"/>
      <c r="K25" s="35"/>
      <c r="L25" s="35"/>
      <c r="M25" s="35"/>
      <c r="N25" s="44" t="str">
        <f aca="false">IF(COUNT(B25:M25)=0,"",SUM(B25:M25))</f>
        <v/>
      </c>
      <c r="O25" s="35"/>
      <c r="P25" s="35"/>
      <c r="Q25" s="35"/>
      <c r="R25" s="35"/>
      <c r="S25" s="35"/>
      <c r="T25" s="35"/>
      <c r="U25" s="35"/>
      <c r="V25" s="35"/>
      <c r="W25" s="35"/>
      <c r="X25" s="35"/>
      <c r="Y25" s="35"/>
      <c r="Z25" s="35"/>
      <c r="AA25" s="44" t="str">
        <f aca="false">IF(COUNT(O25:Z25)=0,"",SUM(O25:Z25))</f>
        <v/>
      </c>
      <c r="AB25" s="35"/>
      <c r="AC25" s="35"/>
      <c r="AD25" s="35"/>
      <c r="AE25" s="35"/>
      <c r="AF25" s="35"/>
      <c r="AG25" s="35"/>
      <c r="AH25" s="35"/>
      <c r="AI25" s="35"/>
      <c r="AJ25" s="35"/>
      <c r="AK25" s="35"/>
      <c r="AL25" s="35"/>
      <c r="AM25" s="35"/>
      <c r="AN25" s="44" t="str">
        <f aca="false">IF(COUNT(AB25:AM25)=0,"",SUM(AB25:AM25))</f>
        <v/>
      </c>
    </row>
    <row r="26" customFormat="false" ht="15" hidden="false" customHeight="true" outlineLevel="0" collapsed="false">
      <c r="A26" s="24" t="s">
        <v>199</v>
      </c>
      <c r="B26" s="35"/>
      <c r="C26" s="35"/>
      <c r="D26" s="35"/>
      <c r="E26" s="35"/>
      <c r="F26" s="35"/>
      <c r="G26" s="35"/>
      <c r="H26" s="35"/>
      <c r="I26" s="35"/>
      <c r="J26" s="35"/>
      <c r="K26" s="35"/>
      <c r="L26" s="35"/>
      <c r="M26" s="35"/>
      <c r="N26" s="44" t="str">
        <f aca="false">IF(COUNT(B26:M26)=0,"",SUM(B26:M26))</f>
        <v/>
      </c>
      <c r="O26" s="35"/>
      <c r="P26" s="35"/>
      <c r="Q26" s="35"/>
      <c r="R26" s="35"/>
      <c r="S26" s="35"/>
      <c r="T26" s="35"/>
      <c r="U26" s="35"/>
      <c r="V26" s="35"/>
      <c r="W26" s="35"/>
      <c r="X26" s="35"/>
      <c r="Y26" s="35"/>
      <c r="Z26" s="35"/>
      <c r="AA26" s="44" t="str">
        <f aca="false">IF(COUNT(O26:Z26)=0,"",SUM(O26:Z26))</f>
        <v/>
      </c>
      <c r="AB26" s="35"/>
      <c r="AC26" s="35"/>
      <c r="AD26" s="35"/>
      <c r="AE26" s="35"/>
      <c r="AF26" s="35"/>
      <c r="AG26" s="35"/>
      <c r="AH26" s="35"/>
      <c r="AI26" s="35"/>
      <c r="AJ26" s="35"/>
      <c r="AK26" s="35"/>
      <c r="AL26" s="35"/>
      <c r="AM26" s="35"/>
      <c r="AN26" s="44" t="str">
        <f aca="false">IF(COUNT(AB26:AM26)=0,"",SUM(AB26:AM26))</f>
        <v/>
      </c>
    </row>
    <row r="27" customFormat="false" ht="15" hidden="false" customHeight="true" outlineLevel="0" collapsed="false">
      <c r="A27" s="24" t="s">
        <v>200</v>
      </c>
      <c r="B27" s="35"/>
      <c r="C27" s="35"/>
      <c r="D27" s="35"/>
      <c r="E27" s="35"/>
      <c r="F27" s="35"/>
      <c r="G27" s="35"/>
      <c r="H27" s="35"/>
      <c r="I27" s="35"/>
      <c r="J27" s="35"/>
      <c r="K27" s="35"/>
      <c r="L27" s="35"/>
      <c r="M27" s="35"/>
      <c r="N27" s="44" t="str">
        <f aca="false">IF(COUNT(B27:M27)=0,"",SUM(B27:M27))</f>
        <v/>
      </c>
      <c r="O27" s="35"/>
      <c r="P27" s="35"/>
      <c r="Q27" s="35"/>
      <c r="R27" s="35"/>
      <c r="S27" s="35"/>
      <c r="T27" s="35"/>
      <c r="U27" s="35"/>
      <c r="V27" s="35"/>
      <c r="W27" s="35"/>
      <c r="X27" s="35"/>
      <c r="Y27" s="35"/>
      <c r="Z27" s="35"/>
      <c r="AA27" s="44" t="str">
        <f aca="false">IF(COUNT(O27:Z27)=0,"",SUM(O27:Z27))</f>
        <v/>
      </c>
      <c r="AB27" s="35"/>
      <c r="AC27" s="35"/>
      <c r="AD27" s="35"/>
      <c r="AE27" s="35"/>
      <c r="AF27" s="35"/>
      <c r="AG27" s="35"/>
      <c r="AH27" s="35"/>
      <c r="AI27" s="35"/>
      <c r="AJ27" s="35"/>
      <c r="AK27" s="35"/>
      <c r="AL27" s="35"/>
      <c r="AM27" s="35"/>
      <c r="AN27" s="44" t="str">
        <f aca="false">IF(COUNT(AB27:AM27)=0,"",SUM(AB27:AM27))</f>
        <v/>
      </c>
    </row>
    <row r="28" customFormat="false" ht="15" hidden="false" customHeight="true" outlineLevel="0" collapsed="false">
      <c r="A28" s="24" t="s">
        <v>201</v>
      </c>
      <c r="B28" s="35"/>
      <c r="C28" s="35"/>
      <c r="D28" s="35"/>
      <c r="E28" s="35"/>
      <c r="F28" s="35"/>
      <c r="G28" s="35"/>
      <c r="H28" s="35"/>
      <c r="I28" s="35"/>
      <c r="J28" s="35"/>
      <c r="K28" s="35"/>
      <c r="L28" s="35"/>
      <c r="M28" s="35"/>
      <c r="N28" s="44" t="str">
        <f aca="false">IF(COUNT(B28:M28)=0,"",SUM(B28:M28))</f>
        <v/>
      </c>
      <c r="O28" s="35"/>
      <c r="P28" s="35"/>
      <c r="Q28" s="35"/>
      <c r="R28" s="35"/>
      <c r="S28" s="35"/>
      <c r="T28" s="35"/>
      <c r="U28" s="35"/>
      <c r="V28" s="35"/>
      <c r="W28" s="35"/>
      <c r="X28" s="35"/>
      <c r="Y28" s="35"/>
      <c r="Z28" s="35"/>
      <c r="AA28" s="44" t="str">
        <f aca="false">IF(COUNT(O28:Z28)=0,"",SUM(O28:Z28))</f>
        <v/>
      </c>
      <c r="AB28" s="35"/>
      <c r="AC28" s="35"/>
      <c r="AD28" s="35"/>
      <c r="AE28" s="35"/>
      <c r="AF28" s="35"/>
      <c r="AG28" s="35"/>
      <c r="AH28" s="35"/>
      <c r="AI28" s="35"/>
      <c r="AJ28" s="35"/>
      <c r="AK28" s="35"/>
      <c r="AL28" s="35"/>
      <c r="AM28" s="35"/>
      <c r="AN28" s="44" t="str">
        <f aca="false">IF(COUNT(AB28:AM28)=0,"",SUM(AB28:AM28))</f>
        <v/>
      </c>
    </row>
    <row r="29" customFormat="false" ht="15" hidden="false" customHeight="true" outlineLevel="0" collapsed="false">
      <c r="A29" s="24" t="s">
        <v>202</v>
      </c>
      <c r="B29" s="35"/>
      <c r="C29" s="35"/>
      <c r="D29" s="35"/>
      <c r="E29" s="35"/>
      <c r="F29" s="35"/>
      <c r="G29" s="35"/>
      <c r="H29" s="35"/>
      <c r="I29" s="35"/>
      <c r="J29" s="35"/>
      <c r="K29" s="35"/>
      <c r="L29" s="35"/>
      <c r="M29" s="35"/>
      <c r="N29" s="44" t="str">
        <f aca="false">IF(COUNT(B29:M29)=0,"",SUM(B29:M29))</f>
        <v/>
      </c>
      <c r="O29" s="35"/>
      <c r="P29" s="35"/>
      <c r="Q29" s="35"/>
      <c r="R29" s="35"/>
      <c r="S29" s="35"/>
      <c r="T29" s="35"/>
      <c r="U29" s="35"/>
      <c r="V29" s="35"/>
      <c r="W29" s="35"/>
      <c r="X29" s="35"/>
      <c r="Y29" s="35"/>
      <c r="Z29" s="35"/>
      <c r="AA29" s="44" t="str">
        <f aca="false">IF(COUNT(O29:Z29)=0,"",SUM(O29:Z29))</f>
        <v/>
      </c>
      <c r="AB29" s="35"/>
      <c r="AC29" s="35"/>
      <c r="AD29" s="35"/>
      <c r="AE29" s="35"/>
      <c r="AF29" s="35"/>
      <c r="AG29" s="35"/>
      <c r="AH29" s="35"/>
      <c r="AI29" s="35"/>
      <c r="AJ29" s="35"/>
      <c r="AK29" s="35"/>
      <c r="AL29" s="35"/>
      <c r="AM29" s="35"/>
      <c r="AN29" s="44" t="str">
        <f aca="false">IF(COUNT(AB29:AM29)=0,"",SUM(AB29:AM29))</f>
        <v/>
      </c>
    </row>
    <row r="30" customFormat="false" ht="15" hidden="false" customHeight="true" outlineLevel="0" collapsed="false">
      <c r="A30" s="24" t="s">
        <v>203</v>
      </c>
      <c r="B30" s="35"/>
      <c r="C30" s="35"/>
      <c r="D30" s="35"/>
      <c r="E30" s="35"/>
      <c r="F30" s="35"/>
      <c r="G30" s="35"/>
      <c r="H30" s="35"/>
      <c r="I30" s="35"/>
      <c r="J30" s="35"/>
      <c r="K30" s="35"/>
      <c r="L30" s="35"/>
      <c r="M30" s="35"/>
      <c r="N30" s="44" t="str">
        <f aca="false">IF(COUNT(B30:M30)=0,"",SUM(B30:M30))</f>
        <v/>
      </c>
      <c r="O30" s="35"/>
      <c r="P30" s="35"/>
      <c r="Q30" s="35"/>
      <c r="R30" s="35"/>
      <c r="S30" s="35"/>
      <c r="T30" s="35"/>
      <c r="U30" s="35"/>
      <c r="V30" s="35"/>
      <c r="W30" s="35"/>
      <c r="X30" s="35"/>
      <c r="Y30" s="35"/>
      <c r="Z30" s="35"/>
      <c r="AA30" s="44" t="str">
        <f aca="false">IF(COUNT(O30:Z30)=0,"",SUM(O30:Z30))</f>
        <v/>
      </c>
      <c r="AB30" s="35"/>
      <c r="AC30" s="35"/>
      <c r="AD30" s="35"/>
      <c r="AE30" s="35"/>
      <c r="AF30" s="35"/>
      <c r="AG30" s="35"/>
      <c r="AH30" s="35"/>
      <c r="AI30" s="35"/>
      <c r="AJ30" s="35"/>
      <c r="AK30" s="35"/>
      <c r="AL30" s="35"/>
      <c r="AM30" s="35"/>
      <c r="AN30" s="44" t="str">
        <f aca="false">IF(COUNT(AB30:AM30)=0,"",SUM(AB30:AM30))</f>
        <v/>
      </c>
    </row>
    <row r="31" customFormat="false" ht="15" hidden="false" customHeight="true" outlineLevel="0" collapsed="false">
      <c r="A31" s="24" t="s">
        <v>204</v>
      </c>
      <c r="B31" s="35"/>
      <c r="C31" s="35"/>
      <c r="D31" s="35"/>
      <c r="E31" s="35"/>
      <c r="F31" s="35"/>
      <c r="G31" s="35"/>
      <c r="H31" s="35"/>
      <c r="I31" s="35"/>
      <c r="J31" s="35"/>
      <c r="K31" s="35"/>
      <c r="L31" s="35"/>
      <c r="M31" s="35"/>
      <c r="N31" s="44" t="str">
        <f aca="false">IF(COUNT(B31:M31)=0,"",SUM(B31:M31))</f>
        <v/>
      </c>
      <c r="O31" s="35"/>
      <c r="P31" s="35"/>
      <c r="Q31" s="35"/>
      <c r="R31" s="35"/>
      <c r="S31" s="35"/>
      <c r="T31" s="35"/>
      <c r="U31" s="35"/>
      <c r="V31" s="35"/>
      <c r="W31" s="35"/>
      <c r="X31" s="35"/>
      <c r="Y31" s="35"/>
      <c r="Z31" s="35"/>
      <c r="AA31" s="44" t="str">
        <f aca="false">IF(COUNT(O31:Z31)=0,"",SUM(O31:Z31))</f>
        <v/>
      </c>
      <c r="AB31" s="35"/>
      <c r="AC31" s="35"/>
      <c r="AD31" s="35"/>
      <c r="AE31" s="35"/>
      <c r="AF31" s="35"/>
      <c r="AG31" s="35"/>
      <c r="AH31" s="35"/>
      <c r="AI31" s="35"/>
      <c r="AJ31" s="35"/>
      <c r="AK31" s="35"/>
      <c r="AL31" s="35"/>
      <c r="AM31" s="35"/>
      <c r="AN31" s="44" t="str">
        <f aca="false">IF(COUNT(AB31:AM31)=0,"",SUM(AB31:AM31))</f>
        <v/>
      </c>
    </row>
    <row r="32" customFormat="false" ht="15" hidden="false" customHeight="true" outlineLevel="0" collapsed="false">
      <c r="A32" s="24" t="s">
        <v>205</v>
      </c>
      <c r="B32" s="35"/>
      <c r="C32" s="35"/>
      <c r="D32" s="35"/>
      <c r="E32" s="35"/>
      <c r="F32" s="35"/>
      <c r="G32" s="35"/>
      <c r="H32" s="35"/>
      <c r="I32" s="35"/>
      <c r="J32" s="35"/>
      <c r="K32" s="35"/>
      <c r="L32" s="35"/>
      <c r="M32" s="35"/>
      <c r="N32" s="44" t="str">
        <f aca="false">IF(COUNT(B32:M32)=0,"",SUM(B32:M32))</f>
        <v/>
      </c>
      <c r="O32" s="35"/>
      <c r="P32" s="35"/>
      <c r="Q32" s="35"/>
      <c r="R32" s="35"/>
      <c r="S32" s="35"/>
      <c r="T32" s="35"/>
      <c r="U32" s="35"/>
      <c r="V32" s="35"/>
      <c r="W32" s="35"/>
      <c r="X32" s="35"/>
      <c r="Y32" s="35"/>
      <c r="Z32" s="35"/>
      <c r="AA32" s="44" t="str">
        <f aca="false">IF(COUNT(O32:Z32)=0,"",SUM(O32:Z32))</f>
        <v/>
      </c>
      <c r="AB32" s="35"/>
      <c r="AC32" s="35"/>
      <c r="AD32" s="35"/>
      <c r="AE32" s="35"/>
      <c r="AF32" s="35"/>
      <c r="AG32" s="35"/>
      <c r="AH32" s="35"/>
      <c r="AI32" s="35"/>
      <c r="AJ32" s="35"/>
      <c r="AK32" s="35"/>
      <c r="AL32" s="35"/>
      <c r="AM32" s="35"/>
      <c r="AN32" s="44" t="str">
        <f aca="false">IF(COUNT(AB32:AM32)=0,"",SUM(AB32:AM32))</f>
        <v/>
      </c>
    </row>
    <row r="33" customFormat="false" ht="15" hidden="false" customHeight="true" outlineLevel="0" collapsed="false">
      <c r="A33" s="24" t="s">
        <v>206</v>
      </c>
      <c r="B33" s="35"/>
      <c r="C33" s="35"/>
      <c r="D33" s="35"/>
      <c r="E33" s="35"/>
      <c r="F33" s="35"/>
      <c r="G33" s="35"/>
      <c r="H33" s="35"/>
      <c r="I33" s="35"/>
      <c r="J33" s="35"/>
      <c r="K33" s="35"/>
      <c r="L33" s="35"/>
      <c r="M33" s="35"/>
      <c r="N33" s="44" t="str">
        <f aca="false">IF(COUNT(B33:M33)=0,"",SUM(B33:M33))</f>
        <v/>
      </c>
      <c r="O33" s="35"/>
      <c r="P33" s="35"/>
      <c r="Q33" s="35"/>
      <c r="R33" s="35"/>
      <c r="S33" s="35"/>
      <c r="T33" s="35"/>
      <c r="U33" s="35"/>
      <c r="V33" s="35"/>
      <c r="W33" s="35"/>
      <c r="X33" s="35"/>
      <c r="Y33" s="35"/>
      <c r="Z33" s="35"/>
      <c r="AA33" s="44" t="str">
        <f aca="false">IF(COUNT(O33:Z33)=0,"",SUM(O33:Z33))</f>
        <v/>
      </c>
      <c r="AB33" s="35"/>
      <c r="AC33" s="35"/>
      <c r="AD33" s="35"/>
      <c r="AE33" s="35"/>
      <c r="AF33" s="35"/>
      <c r="AG33" s="35"/>
      <c r="AH33" s="35"/>
      <c r="AI33" s="35"/>
      <c r="AJ33" s="35"/>
      <c r="AK33" s="35"/>
      <c r="AL33" s="35"/>
      <c r="AM33" s="35"/>
      <c r="AN33" s="44" t="str">
        <f aca="false">IF(COUNT(AB33:AM33)=0,"",SUM(AB33:AM33))</f>
        <v/>
      </c>
    </row>
    <row r="34" customFormat="false" ht="15" hidden="false" customHeight="true" outlineLevel="0" collapsed="false">
      <c r="A34" s="25" t="s">
        <v>207</v>
      </c>
      <c r="B34" s="45" t="str">
        <f aca="false">IF(COUNT(B21:B33)=0,"",SUM(B21:B33))</f>
        <v/>
      </c>
      <c r="C34" s="45" t="str">
        <f aca="false">IF(COUNT(C21:C33)=0,"",SUM(C21:C33))</f>
        <v/>
      </c>
      <c r="D34" s="45" t="str">
        <f aca="false">IF(COUNT(D21:D33)=0,"",SUM(D21:D33))</f>
        <v/>
      </c>
      <c r="E34" s="45" t="str">
        <f aca="false">IF(COUNT(E21:E33)=0,"",SUM(E21:E33))</f>
        <v/>
      </c>
      <c r="F34" s="45" t="str">
        <f aca="false">IF(COUNT(F21:F33)=0,"",SUM(F21:F33))</f>
        <v/>
      </c>
      <c r="G34" s="45" t="str">
        <f aca="false">IF(COUNT(G21:G33)=0,"",SUM(G21:G33))</f>
        <v/>
      </c>
      <c r="H34" s="45" t="str">
        <f aca="false">IF(COUNT(H21:H33)=0,"",SUM(H21:H33))</f>
        <v/>
      </c>
      <c r="I34" s="45" t="str">
        <f aca="false">IF(COUNT(I21:I33)=0,"",SUM(I21:I33))</f>
        <v/>
      </c>
      <c r="J34" s="45" t="str">
        <f aca="false">IF(COUNT(J21:J33)=0,"",SUM(J21:J33))</f>
        <v/>
      </c>
      <c r="K34" s="45" t="str">
        <f aca="false">IF(COUNT(K21:K33)=0,"",SUM(K21:K33))</f>
        <v/>
      </c>
      <c r="L34" s="45" t="str">
        <f aca="false">IF(COUNT(L21:L33)=0,"",SUM(L21:L33))</f>
        <v/>
      </c>
      <c r="M34" s="45" t="str">
        <f aca="false">IF(COUNT(M21:M33)=0,"",SUM(M21:M33))</f>
        <v/>
      </c>
      <c r="N34" s="45" t="str">
        <f aca="false">IF(COUNT(N21:N33)=0,"",SUM(N21:N33))</f>
        <v/>
      </c>
      <c r="O34" s="45" t="str">
        <f aca="false">IF(COUNT(O21:O33)=0,"",SUM(O21:O33))</f>
        <v/>
      </c>
      <c r="P34" s="45" t="str">
        <f aca="false">IF(COUNT(P21:P33)=0,"",SUM(P21:P33))</f>
        <v/>
      </c>
      <c r="Q34" s="45" t="str">
        <f aca="false">IF(COUNT(Q21:Q33)=0,"",SUM(Q21:Q33))</f>
        <v/>
      </c>
      <c r="R34" s="45" t="str">
        <f aca="false">IF(COUNT(R21:R33)=0,"",SUM(R21:R33))</f>
        <v/>
      </c>
      <c r="S34" s="45" t="str">
        <f aca="false">IF(COUNT(S21:S33)=0,"",SUM(S21:S33))</f>
        <v/>
      </c>
      <c r="T34" s="45" t="str">
        <f aca="false">IF(COUNT(T21:T33)=0,"",SUM(T21:T33))</f>
        <v/>
      </c>
      <c r="U34" s="45" t="str">
        <f aca="false">IF(COUNT(U21:U33)=0,"",SUM(U21:U33))</f>
        <v/>
      </c>
      <c r="V34" s="45" t="str">
        <f aca="false">IF(COUNT(V21:V33)=0,"",SUM(V21:V33))</f>
        <v/>
      </c>
      <c r="W34" s="45" t="str">
        <f aca="false">IF(COUNT(W21:W33)=0,"",SUM(W21:W33))</f>
        <v/>
      </c>
      <c r="X34" s="45" t="str">
        <f aca="false">IF(COUNT(X21:X33)=0,"",SUM(X21:X33))</f>
        <v/>
      </c>
      <c r="Y34" s="45" t="str">
        <f aca="false">IF(COUNT(Y21:Y33)=0,"",SUM(Y21:Y33))</f>
        <v/>
      </c>
      <c r="Z34" s="45" t="str">
        <f aca="false">IF(COUNT(Z21:Z33)=0,"",SUM(Z21:Z33))</f>
        <v/>
      </c>
      <c r="AA34" s="45" t="str">
        <f aca="false">IF(COUNT(AA21:AA33)=0,"",SUM(AA21:AA33))</f>
        <v/>
      </c>
      <c r="AB34" s="45" t="str">
        <f aca="false">IF(COUNT(AB21:AB33)=0,"",SUM(AB21:AB33))</f>
        <v/>
      </c>
      <c r="AC34" s="45" t="str">
        <f aca="false">IF(COUNT(AC21:AC33)=0,"",SUM(AC21:AC33))</f>
        <v/>
      </c>
      <c r="AD34" s="45" t="str">
        <f aca="false">IF(COUNT(AD21:AD33)=0,"",SUM(AD21:AD33))</f>
        <v/>
      </c>
      <c r="AE34" s="45" t="str">
        <f aca="false">IF(COUNT(AE21:AE33)=0,"",SUM(AE21:AE33))</f>
        <v/>
      </c>
      <c r="AF34" s="45" t="str">
        <f aca="false">IF(COUNT(AF21:AF33)=0,"",SUM(AF21:AF33))</f>
        <v/>
      </c>
      <c r="AG34" s="45" t="str">
        <f aca="false">IF(COUNT(AG21:AG33)=0,"",SUM(AG21:AG33))</f>
        <v/>
      </c>
      <c r="AH34" s="45" t="str">
        <f aca="false">IF(COUNT(AH21:AH33)=0,"",SUM(AH21:AH33))</f>
        <v/>
      </c>
      <c r="AI34" s="45" t="str">
        <f aca="false">IF(COUNT(AI21:AI33)=0,"",SUM(AI21:AI33))</f>
        <v/>
      </c>
      <c r="AJ34" s="45" t="str">
        <f aca="false">IF(COUNT(AJ21:AJ33)=0,"",SUM(AJ21:AJ33))</f>
        <v/>
      </c>
      <c r="AK34" s="45" t="str">
        <f aca="false">IF(COUNT(AK21:AK33)=0,"",SUM(AK21:AK33))</f>
        <v/>
      </c>
      <c r="AL34" s="45" t="str">
        <f aca="false">IF(COUNT(AL21:AL33)=0,"",SUM(AL21:AL33))</f>
        <v/>
      </c>
      <c r="AM34" s="45" t="str">
        <f aca="false">IF(COUNT(AM21:AM33)=0,"",SUM(AM21:AM33))</f>
        <v/>
      </c>
      <c r="AN34" s="45" t="str">
        <f aca="false">IF(COUNT(AN21:AN33)=0,"",SUM(AN21:AN33))</f>
        <v/>
      </c>
    </row>
    <row r="35" customFormat="false" ht="23.25" hidden="false" customHeight="true" outlineLevel="0" collapsed="false">
      <c r="A35" s="25" t="s">
        <v>208</v>
      </c>
      <c r="B35" s="45" t="str">
        <f aca="false">IF(B18="","",B18-IF(B34="",0,B34))</f>
        <v/>
      </c>
      <c r="C35" s="45" t="str">
        <f aca="false">IF(C18="","",C18-IF(C34="",0,C34))</f>
        <v/>
      </c>
      <c r="D35" s="45" t="str">
        <f aca="false">IF(D18="","",D18-IF(D34="",0,D34))</f>
        <v/>
      </c>
      <c r="E35" s="45" t="str">
        <f aca="false">IF(E18="","",E18-IF(E34="",0,E34))</f>
        <v/>
      </c>
      <c r="F35" s="45" t="str">
        <f aca="false">IF(F18="","",F18-IF(F34="",0,F34))</f>
        <v/>
      </c>
      <c r="G35" s="45" t="str">
        <f aca="false">IF(G18="","",G18-IF(G34="",0,G34))</f>
        <v/>
      </c>
      <c r="H35" s="45" t="str">
        <f aca="false">IF(H18="","",H18-IF(H34="",0,H34))</f>
        <v/>
      </c>
      <c r="I35" s="45" t="str">
        <f aca="false">IF(I18="","",I18-IF(I34="",0,I34))</f>
        <v/>
      </c>
      <c r="J35" s="45" t="str">
        <f aca="false">IF(J18="","",J18-IF(J34="",0,J34))</f>
        <v/>
      </c>
      <c r="K35" s="45" t="str">
        <f aca="false">IF(K18="","",K18-IF(K34="",0,K34))</f>
        <v/>
      </c>
      <c r="L35" s="45" t="str">
        <f aca="false">IF(L18="","",L18-IF(L34="",0,L34))</f>
        <v/>
      </c>
      <c r="M35" s="45" t="str">
        <f aca="false">IF(M18="","",M18-IF(M34="",0,M34))</f>
        <v/>
      </c>
      <c r="N35" s="45" t="str">
        <f aca="false">IF(N18="","",N18-IF(N34="",0,N34))</f>
        <v/>
      </c>
      <c r="O35" s="45" t="str">
        <f aca="false">IF(O18="","",O18-IF(O34="",0,O34))</f>
        <v/>
      </c>
      <c r="P35" s="45" t="str">
        <f aca="false">IF(P18="","",P18-IF(P34="",0,P34))</f>
        <v/>
      </c>
      <c r="Q35" s="45" t="str">
        <f aca="false">IF(Q18="","",Q18-IF(Q34="",0,Q34))</f>
        <v/>
      </c>
      <c r="R35" s="45" t="str">
        <f aca="false">IF(R18="","",R18-IF(R34="",0,R34))</f>
        <v/>
      </c>
      <c r="S35" s="45" t="str">
        <f aca="false">IF(S18="","",S18-IF(S34="",0,S34))</f>
        <v/>
      </c>
      <c r="T35" s="45" t="str">
        <f aca="false">IF(T18="","",T18-IF(T34="",0,T34))</f>
        <v/>
      </c>
      <c r="U35" s="45" t="str">
        <f aca="false">IF(U18="","",U18-IF(U34="",0,U34))</f>
        <v/>
      </c>
      <c r="V35" s="45" t="str">
        <f aca="false">IF(V18="","",V18-IF(V34="",0,V34))</f>
        <v/>
      </c>
      <c r="W35" s="45" t="str">
        <f aca="false">IF(W18="","",W18-IF(W34="",0,W34))</f>
        <v/>
      </c>
      <c r="X35" s="45" t="str">
        <f aca="false">IF(X18="","",X18-IF(X34="",0,X34))</f>
        <v/>
      </c>
      <c r="Y35" s="45" t="str">
        <f aca="false">IF(Y18="","",Y18-IF(Y34="",0,Y34))</f>
        <v/>
      </c>
      <c r="Z35" s="45" t="str">
        <f aca="false">IF(Z18="","",Z18-IF(Z34="",0,Z34))</f>
        <v/>
      </c>
      <c r="AA35" s="45" t="str">
        <f aca="false">IF(AA18="","",AA18-IF(AA34="",0,AA34))</f>
        <v/>
      </c>
      <c r="AB35" s="45" t="str">
        <f aca="false">IF(AB18="","",AB18-IF(AB34="",0,AB34))</f>
        <v/>
      </c>
      <c r="AC35" s="45" t="str">
        <f aca="false">IF(AC18="","",AC18-IF(AC34="",0,AC34))</f>
        <v/>
      </c>
      <c r="AD35" s="45" t="str">
        <f aca="false">IF(AD18="","",AD18-IF(AD34="",0,AD34))</f>
        <v/>
      </c>
      <c r="AE35" s="45" t="str">
        <f aca="false">IF(AE18="","",AE18-IF(AE34="",0,AE34))</f>
        <v/>
      </c>
      <c r="AF35" s="45" t="str">
        <f aca="false">IF(AF18="","",AF18-IF(AF34="",0,AF34))</f>
        <v/>
      </c>
      <c r="AG35" s="45" t="str">
        <f aca="false">IF(AG18="","",AG18-IF(AG34="",0,AG34))</f>
        <v/>
      </c>
      <c r="AH35" s="45" t="str">
        <f aca="false">IF(AH18="","",AH18-IF(AH34="",0,AH34))</f>
        <v/>
      </c>
      <c r="AI35" s="45" t="str">
        <f aca="false">IF(AI18="","",AI18-IF(AI34="",0,AI34))</f>
        <v/>
      </c>
      <c r="AJ35" s="45" t="str">
        <f aca="false">IF(AJ18="","",AJ18-IF(AJ34="",0,AJ34))</f>
        <v/>
      </c>
      <c r="AK35" s="45" t="str">
        <f aca="false">IF(AK18="","",AK18-IF(AK34="",0,AK34))</f>
        <v/>
      </c>
      <c r="AL35" s="45" t="str">
        <f aca="false">IF(AL18="","",AL18-IF(AL34="",0,AL34))</f>
        <v/>
      </c>
      <c r="AM35" s="45" t="str">
        <f aca="false">IF(AM18="","",AM18-IF(AM34="",0,AM34))</f>
        <v/>
      </c>
      <c r="AN35" s="45" t="str">
        <f aca="false">IF(AN18="","",AN18-IF(AN34="",0,AN34))</f>
        <v/>
      </c>
    </row>
    <row r="36" customFormat="false" ht="15" hidden="false" customHeight="true" outlineLevel="0" collapsed="false">
      <c r="A36" s="25" t="s">
        <v>209</v>
      </c>
      <c r="B36" s="46" t="str">
        <f aca="false">IFERROR(IF(B35="","",B35/B11),"")</f>
        <v/>
      </c>
      <c r="C36" s="46" t="str">
        <f aca="false">IFERROR(IF(C35="","",C35/C11),"")</f>
        <v/>
      </c>
      <c r="D36" s="46" t="str">
        <f aca="false">IFERROR(IF(D35="","",D35/D11),"")</f>
        <v/>
      </c>
      <c r="E36" s="46" t="str">
        <f aca="false">IFERROR(IF(E35="","",E35/E11),"")</f>
        <v/>
      </c>
      <c r="F36" s="46" t="str">
        <f aca="false">IFERROR(IF(F35="","",F35/F11),"")</f>
        <v/>
      </c>
      <c r="G36" s="46" t="str">
        <f aca="false">IFERROR(IF(G35="","",G35/G11),"")</f>
        <v/>
      </c>
      <c r="H36" s="46" t="str">
        <f aca="false">IFERROR(IF(H35="","",H35/H11),"")</f>
        <v/>
      </c>
      <c r="I36" s="46" t="str">
        <f aca="false">IFERROR(IF(I35="","",I35/I11),"")</f>
        <v/>
      </c>
      <c r="J36" s="46" t="str">
        <f aca="false">IFERROR(IF(J35="","",J35/J11),"")</f>
        <v/>
      </c>
      <c r="K36" s="46" t="str">
        <f aca="false">IFERROR(IF(K35="","",K35/K11),"")</f>
        <v/>
      </c>
      <c r="L36" s="46" t="str">
        <f aca="false">IFERROR(IF(L35="","",L35/L11),"")</f>
        <v/>
      </c>
      <c r="M36" s="46" t="str">
        <f aca="false">IFERROR(IF(M35="","",M35/M11),"")</f>
        <v/>
      </c>
      <c r="N36" s="46" t="str">
        <f aca="false">IFERROR(IF(N35="","",N35/N11),"")</f>
        <v/>
      </c>
      <c r="O36" s="46" t="str">
        <f aca="false">IFERROR(IF(O35="","",O35/O11),"")</f>
        <v/>
      </c>
      <c r="P36" s="46" t="str">
        <f aca="false">IFERROR(IF(P35="","",P35/P11),"")</f>
        <v/>
      </c>
      <c r="Q36" s="46" t="str">
        <f aca="false">IFERROR(IF(Q35="","",Q35/Q11),"")</f>
        <v/>
      </c>
      <c r="R36" s="46" t="str">
        <f aca="false">IFERROR(IF(R35="","",R35/R11),"")</f>
        <v/>
      </c>
      <c r="S36" s="46" t="str">
        <f aca="false">IFERROR(IF(S35="","",S35/S11),"")</f>
        <v/>
      </c>
      <c r="T36" s="46" t="str">
        <f aca="false">IFERROR(IF(T35="","",T35/T11),"")</f>
        <v/>
      </c>
      <c r="U36" s="46" t="str">
        <f aca="false">IFERROR(IF(U35="","",U35/U11),"")</f>
        <v/>
      </c>
      <c r="V36" s="46" t="str">
        <f aca="false">IFERROR(IF(V35="","",V35/V11),"")</f>
        <v/>
      </c>
      <c r="W36" s="46" t="str">
        <f aca="false">IFERROR(IF(W35="","",W35/W11),"")</f>
        <v/>
      </c>
      <c r="X36" s="46" t="str">
        <f aca="false">IFERROR(IF(X35="","",X35/X11),"")</f>
        <v/>
      </c>
      <c r="Y36" s="46" t="str">
        <f aca="false">IFERROR(IF(Y35="","",Y35/Y11),"")</f>
        <v/>
      </c>
      <c r="Z36" s="46" t="str">
        <f aca="false">IFERROR(IF(Z35="","",Z35/Z11),"")</f>
        <v/>
      </c>
      <c r="AA36" s="46" t="str">
        <f aca="false">IFERROR(IF(AA35="","",AA35/AA11),"")</f>
        <v/>
      </c>
      <c r="AB36" s="46" t="str">
        <f aca="false">IFERROR(IF(AB35="","",AB35/AB11),"")</f>
        <v/>
      </c>
      <c r="AC36" s="46" t="str">
        <f aca="false">IFERROR(IF(AC35="","",AC35/AC11),"")</f>
        <v/>
      </c>
      <c r="AD36" s="46" t="str">
        <f aca="false">IFERROR(IF(AD35="","",AD35/AD11),"")</f>
        <v/>
      </c>
      <c r="AE36" s="46" t="str">
        <f aca="false">IFERROR(IF(AE35="","",AE35/AE11),"")</f>
        <v/>
      </c>
      <c r="AF36" s="46" t="str">
        <f aca="false">IFERROR(IF(AF35="","",AF35/AF11),"")</f>
        <v/>
      </c>
      <c r="AG36" s="46" t="str">
        <f aca="false">IFERROR(IF(AG35="","",AG35/AG11),"")</f>
        <v/>
      </c>
      <c r="AH36" s="46" t="str">
        <f aca="false">IFERROR(IF(AH35="","",AH35/AH11),"")</f>
        <v/>
      </c>
      <c r="AI36" s="46" t="str">
        <f aca="false">IFERROR(IF(AI35="","",AI35/AI11),"")</f>
        <v/>
      </c>
      <c r="AJ36" s="46" t="str">
        <f aca="false">IFERROR(IF(AJ35="","",AJ35/AJ11),"")</f>
        <v/>
      </c>
      <c r="AK36" s="46" t="str">
        <f aca="false">IFERROR(IF(AK35="","",AK35/AK11),"")</f>
        <v/>
      </c>
      <c r="AL36" s="46" t="str">
        <f aca="false">IFERROR(IF(AL35="","",AL35/AL11),"")</f>
        <v/>
      </c>
      <c r="AM36" s="46" t="str">
        <f aca="false">IFERROR(IF(AM35="","",AM35/AM11),"")</f>
        <v/>
      </c>
      <c r="AN36" s="46" t="str">
        <f aca="false">IFERROR(IF(AN35="","",AN35/AN11),"")</f>
        <v/>
      </c>
    </row>
    <row r="37" customFormat="false" ht="15" hidden="false" customHeight="true" outlineLevel="0" collapsed="false">
      <c r="A37" s="36" t="s">
        <v>210</v>
      </c>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row>
    <row r="38" customFormat="false" ht="15" hidden="false" customHeight="true" outlineLevel="0" collapsed="false">
      <c r="A38" s="24" t="s">
        <v>211</v>
      </c>
      <c r="B38" s="35"/>
      <c r="C38" s="35"/>
      <c r="D38" s="35"/>
      <c r="E38" s="35"/>
      <c r="F38" s="35"/>
      <c r="G38" s="35"/>
      <c r="H38" s="35"/>
      <c r="I38" s="35"/>
      <c r="J38" s="35"/>
      <c r="K38" s="35"/>
      <c r="L38" s="35"/>
      <c r="M38" s="35"/>
      <c r="N38" s="44" t="str">
        <f aca="false">IF(COUNT(B38:M38)=0,"",SUM(B38:M38))</f>
        <v/>
      </c>
      <c r="O38" s="35"/>
      <c r="P38" s="35"/>
      <c r="Q38" s="35"/>
      <c r="R38" s="35"/>
      <c r="S38" s="35"/>
      <c r="T38" s="35"/>
      <c r="U38" s="35"/>
      <c r="V38" s="35"/>
      <c r="W38" s="35"/>
      <c r="X38" s="35"/>
      <c r="Y38" s="35"/>
      <c r="Z38" s="35"/>
      <c r="AA38" s="44" t="str">
        <f aca="false">IF(COUNT(O38:Z38)=0,"",SUM(O38:Z38))</f>
        <v/>
      </c>
      <c r="AB38" s="35"/>
      <c r="AC38" s="35"/>
      <c r="AD38" s="35"/>
      <c r="AE38" s="35"/>
      <c r="AF38" s="35"/>
      <c r="AG38" s="35"/>
      <c r="AH38" s="35"/>
      <c r="AI38" s="35"/>
      <c r="AJ38" s="35"/>
      <c r="AK38" s="35"/>
      <c r="AL38" s="35"/>
      <c r="AM38" s="35"/>
      <c r="AN38" s="44" t="str">
        <f aca="false">IF(COUNT(AB38:AM38)=0,"",SUM(AB38:AM38))</f>
        <v/>
      </c>
    </row>
    <row r="39" customFormat="false" ht="15" hidden="false" customHeight="true" outlineLevel="0" collapsed="false">
      <c r="A39" s="24" t="s">
        <v>212</v>
      </c>
      <c r="B39" s="35"/>
      <c r="C39" s="35"/>
      <c r="D39" s="35"/>
      <c r="E39" s="35"/>
      <c r="F39" s="35"/>
      <c r="G39" s="35"/>
      <c r="H39" s="35"/>
      <c r="I39" s="35"/>
      <c r="J39" s="35"/>
      <c r="K39" s="35"/>
      <c r="L39" s="35"/>
      <c r="M39" s="35"/>
      <c r="N39" s="44" t="str">
        <f aca="false">IF(COUNT(B39:M39)=0,"",SUM(B39:M39))</f>
        <v/>
      </c>
      <c r="O39" s="35"/>
      <c r="P39" s="35"/>
      <c r="Q39" s="35"/>
      <c r="R39" s="35"/>
      <c r="S39" s="35"/>
      <c r="T39" s="35"/>
      <c r="U39" s="35"/>
      <c r="V39" s="35"/>
      <c r="W39" s="35"/>
      <c r="X39" s="35"/>
      <c r="Y39" s="35"/>
      <c r="Z39" s="35"/>
      <c r="AA39" s="44" t="str">
        <f aca="false">IF(COUNT(O39:Z39)=0,"",SUM(O39:Z39))</f>
        <v/>
      </c>
      <c r="AB39" s="35"/>
      <c r="AC39" s="35"/>
      <c r="AD39" s="35"/>
      <c r="AE39" s="35"/>
      <c r="AF39" s="35"/>
      <c r="AG39" s="35"/>
      <c r="AH39" s="35"/>
      <c r="AI39" s="35"/>
      <c r="AJ39" s="35"/>
      <c r="AK39" s="35"/>
      <c r="AL39" s="35"/>
      <c r="AM39" s="35"/>
      <c r="AN39" s="44" t="str">
        <f aca="false">IF(COUNT(AB39:AM39)=0,"",SUM(AB39:AM39))</f>
        <v/>
      </c>
    </row>
    <row r="40" customFormat="false" ht="15" hidden="false" customHeight="true" outlineLevel="0" collapsed="false">
      <c r="A40" s="25" t="s">
        <v>213</v>
      </c>
      <c r="B40" s="45" t="str">
        <f aca="false">IF(B35="","",B35-IF(B38="",0,B38)-IF(B39="",0,B39))</f>
        <v/>
      </c>
      <c r="C40" s="45" t="str">
        <f aca="false">IF(C35="","",C35-IF(C38="",0,C38)-IF(C39="",0,C39))</f>
        <v/>
      </c>
      <c r="D40" s="45" t="str">
        <f aca="false">IF(D35="","",D35-IF(D38="",0,D38)-IF(D39="",0,D39))</f>
        <v/>
      </c>
      <c r="E40" s="45" t="str">
        <f aca="false">IF(E35="","",E35-IF(E38="",0,E38)-IF(E39="",0,E39))</f>
        <v/>
      </c>
      <c r="F40" s="45" t="str">
        <f aca="false">IF(F35="","",F35-IF(F38="",0,F38)-IF(F39="",0,F39))</f>
        <v/>
      </c>
      <c r="G40" s="45" t="str">
        <f aca="false">IF(G35="","",G35-IF(G38="",0,G38)-IF(G39="",0,G39))</f>
        <v/>
      </c>
      <c r="H40" s="45" t="str">
        <f aca="false">IF(H35="","",H35-IF(H38="",0,H38)-IF(H39="",0,H39))</f>
        <v/>
      </c>
      <c r="I40" s="45" t="str">
        <f aca="false">IF(I35="","",I35-IF(I38="",0,I38)-IF(I39="",0,I39))</f>
        <v/>
      </c>
      <c r="J40" s="45" t="str">
        <f aca="false">IF(J35="","",J35-IF(J38="",0,J38)-IF(J39="",0,J39))</f>
        <v/>
      </c>
      <c r="K40" s="45" t="str">
        <f aca="false">IF(K35="","",K35-IF(K38="",0,K38)-IF(K39="",0,K39))</f>
        <v/>
      </c>
      <c r="L40" s="45" t="str">
        <f aca="false">IF(L35="","",L35-IF(L38="",0,L38)-IF(L39="",0,L39))</f>
        <v/>
      </c>
      <c r="M40" s="45" t="str">
        <f aca="false">IF(M35="","",M35-IF(M38="",0,M38)-IF(M39="",0,M39))</f>
        <v/>
      </c>
      <c r="N40" s="45" t="str">
        <f aca="false">IF(N35="","",N35-IF(N38="",0,N38)-IF(N39="",0,N39))</f>
        <v/>
      </c>
      <c r="O40" s="45" t="str">
        <f aca="false">IF(O35="","",O35-IF(O38="",0,O38)-IF(O39="",0,O39))</f>
        <v/>
      </c>
      <c r="P40" s="45" t="str">
        <f aca="false">IF(P35="","",P35-IF(P38="",0,P38)-IF(P39="",0,P39))</f>
        <v/>
      </c>
      <c r="Q40" s="45" t="str">
        <f aca="false">IF(Q35="","",Q35-IF(Q38="",0,Q38)-IF(Q39="",0,Q39))</f>
        <v/>
      </c>
      <c r="R40" s="45" t="str">
        <f aca="false">IF(R35="","",R35-IF(R38="",0,R38)-IF(R39="",0,R39))</f>
        <v/>
      </c>
      <c r="S40" s="45" t="str">
        <f aca="false">IF(S35="","",S35-IF(S38="",0,S38)-IF(S39="",0,S39))</f>
        <v/>
      </c>
      <c r="T40" s="45" t="str">
        <f aca="false">IF(T35="","",T35-IF(T38="",0,T38)-IF(T39="",0,T39))</f>
        <v/>
      </c>
      <c r="U40" s="45" t="str">
        <f aca="false">IF(U35="","",U35-IF(U38="",0,U38)-IF(U39="",0,U39))</f>
        <v/>
      </c>
      <c r="V40" s="45" t="str">
        <f aca="false">IF(V35="","",V35-IF(V38="",0,V38)-IF(V39="",0,V39))</f>
        <v/>
      </c>
      <c r="W40" s="45" t="str">
        <f aca="false">IF(W35="","",W35-IF(W38="",0,W38)-IF(W39="",0,W39))</f>
        <v/>
      </c>
      <c r="X40" s="45" t="str">
        <f aca="false">IF(X35="","",X35-IF(X38="",0,X38)-IF(X39="",0,X39))</f>
        <v/>
      </c>
      <c r="Y40" s="45" t="str">
        <f aca="false">IF(Y35="","",Y35-IF(Y38="",0,Y38)-IF(Y39="",0,Y39))</f>
        <v/>
      </c>
      <c r="Z40" s="45" t="str">
        <f aca="false">IF(Z35="","",Z35-IF(Z38="",0,Z38)-IF(Z39="",0,Z39))</f>
        <v/>
      </c>
      <c r="AA40" s="45" t="str">
        <f aca="false">IF(AA35="","",AA35-IF(AA38="",0,AA38)-IF(AA39="",0,AA39))</f>
        <v/>
      </c>
      <c r="AB40" s="45" t="str">
        <f aca="false">IF(AB35="","",AB35-IF(AB38="",0,AB38)-IF(AB39="",0,AB39))</f>
        <v/>
      </c>
      <c r="AC40" s="45" t="str">
        <f aca="false">IF(AC35="","",AC35-IF(AC38="",0,AC38)-IF(AC39="",0,AC39))</f>
        <v/>
      </c>
      <c r="AD40" s="45" t="str">
        <f aca="false">IF(AD35="","",AD35-IF(AD38="",0,AD38)-IF(AD39="",0,AD39))</f>
        <v/>
      </c>
      <c r="AE40" s="45" t="str">
        <f aca="false">IF(AE35="","",AE35-IF(AE38="",0,AE38)-IF(AE39="",0,AE39))</f>
        <v/>
      </c>
      <c r="AF40" s="45" t="str">
        <f aca="false">IF(AF35="","",AF35-IF(AF38="",0,AF38)-IF(AF39="",0,AF39))</f>
        <v/>
      </c>
      <c r="AG40" s="45" t="str">
        <f aca="false">IF(AG35="","",AG35-IF(AG38="",0,AG38)-IF(AG39="",0,AG39))</f>
        <v/>
      </c>
      <c r="AH40" s="45" t="str">
        <f aca="false">IF(AH35="","",AH35-IF(AH38="",0,AH38)-IF(AH39="",0,AH39))</f>
        <v/>
      </c>
      <c r="AI40" s="45" t="str">
        <f aca="false">IF(AI35="","",AI35-IF(AI38="",0,AI38)-IF(AI39="",0,AI39))</f>
        <v/>
      </c>
      <c r="AJ40" s="45" t="str">
        <f aca="false">IF(AJ35="","",AJ35-IF(AJ38="",0,AJ38)-IF(AJ39="",0,AJ39))</f>
        <v/>
      </c>
      <c r="AK40" s="45" t="str">
        <f aca="false">IF(AK35="","",AK35-IF(AK38="",0,AK38)-IF(AK39="",0,AK39))</f>
        <v/>
      </c>
      <c r="AL40" s="45" t="str">
        <f aca="false">IF(AL35="","",AL35-IF(AL38="",0,AL38)-IF(AL39="",0,AL39))</f>
        <v/>
      </c>
      <c r="AM40" s="45" t="str">
        <f aca="false">IF(AM35="","",AM35-IF(AM38="",0,AM38)-IF(AM39="",0,AM39))</f>
        <v/>
      </c>
      <c r="AN40" s="45" t="str">
        <f aca="false">IF(AN35="","",AN35-IF(AN38="",0,AN38)-IF(AN39="",0,AN39))</f>
        <v/>
      </c>
    </row>
    <row r="41" customFormat="false" ht="15" hidden="false" customHeight="true" outlineLevel="0" collapsed="false">
      <c r="A41" s="24" t="s">
        <v>214</v>
      </c>
      <c r="B41" s="35"/>
      <c r="C41" s="35"/>
      <c r="D41" s="35"/>
      <c r="E41" s="35"/>
      <c r="F41" s="35"/>
      <c r="G41" s="35"/>
      <c r="H41" s="35"/>
      <c r="I41" s="35"/>
      <c r="J41" s="35"/>
      <c r="K41" s="35"/>
      <c r="L41" s="35"/>
      <c r="M41" s="35"/>
      <c r="N41" s="44" t="str">
        <f aca="false">IF(COUNT(B41:M41)=0,"",SUM(B41:M41))</f>
        <v/>
      </c>
      <c r="O41" s="35"/>
      <c r="P41" s="35"/>
      <c r="Q41" s="35"/>
      <c r="R41" s="35"/>
      <c r="S41" s="35"/>
      <c r="T41" s="35"/>
      <c r="U41" s="35"/>
      <c r="V41" s="35"/>
      <c r="W41" s="35"/>
      <c r="X41" s="35"/>
      <c r="Y41" s="35"/>
      <c r="Z41" s="35"/>
      <c r="AA41" s="44" t="str">
        <f aca="false">IF(COUNT(O41:Z41)=0,"",SUM(O41:Z41))</f>
        <v/>
      </c>
      <c r="AB41" s="35"/>
      <c r="AC41" s="35"/>
      <c r="AD41" s="35"/>
      <c r="AE41" s="35"/>
      <c r="AF41" s="35"/>
      <c r="AG41" s="35"/>
      <c r="AH41" s="35"/>
      <c r="AI41" s="35"/>
      <c r="AJ41" s="35"/>
      <c r="AK41" s="35"/>
      <c r="AL41" s="35"/>
      <c r="AM41" s="35"/>
      <c r="AN41" s="44" t="str">
        <f aca="false">IF(COUNT(AB41:AM41)=0,"",SUM(AB41:AM41))</f>
        <v/>
      </c>
    </row>
    <row r="42" customFormat="false" ht="15" hidden="false" customHeight="true" outlineLevel="0" collapsed="false">
      <c r="A42" s="24" t="s">
        <v>215</v>
      </c>
      <c r="B42" s="35"/>
      <c r="C42" s="35"/>
      <c r="D42" s="35"/>
      <c r="E42" s="35"/>
      <c r="F42" s="35"/>
      <c r="G42" s="35"/>
      <c r="H42" s="35"/>
      <c r="I42" s="35"/>
      <c r="J42" s="35"/>
      <c r="K42" s="35"/>
      <c r="L42" s="35"/>
      <c r="M42" s="35"/>
      <c r="N42" s="44" t="str">
        <f aca="false">IF(COUNT(B42:M42)=0,"",SUM(B42:M42))</f>
        <v/>
      </c>
      <c r="O42" s="35"/>
      <c r="P42" s="35"/>
      <c r="Q42" s="35"/>
      <c r="R42" s="35"/>
      <c r="S42" s="35"/>
      <c r="T42" s="35"/>
      <c r="U42" s="35"/>
      <c r="V42" s="35"/>
      <c r="W42" s="35"/>
      <c r="X42" s="35"/>
      <c r="Y42" s="35"/>
      <c r="Z42" s="35"/>
      <c r="AA42" s="44" t="str">
        <f aca="false">IF(COUNT(O42:Z42)=0,"",SUM(O42:Z42))</f>
        <v/>
      </c>
      <c r="AB42" s="35"/>
      <c r="AC42" s="35"/>
      <c r="AD42" s="35"/>
      <c r="AE42" s="35"/>
      <c r="AF42" s="35"/>
      <c r="AG42" s="35"/>
      <c r="AH42" s="35"/>
      <c r="AI42" s="35"/>
      <c r="AJ42" s="35"/>
      <c r="AK42" s="35"/>
      <c r="AL42" s="35"/>
      <c r="AM42" s="35"/>
      <c r="AN42" s="44" t="str">
        <f aca="false">IF(COUNT(AB42:AM42)=0,"",SUM(AB42:AM42))</f>
        <v/>
      </c>
    </row>
    <row r="43" customFormat="false" ht="15" hidden="false" customHeight="true" outlineLevel="0" collapsed="false">
      <c r="A43" s="25" t="s">
        <v>216</v>
      </c>
      <c r="B43" s="45" t="str">
        <f aca="false">IF(B40="","",B40-IF(B41="",0,B41)+IF(B42="",0,B42))</f>
        <v/>
      </c>
      <c r="C43" s="45" t="str">
        <f aca="false">IF(C40="","",C40-IF(C41="",0,C41)+IF(C42="",0,C42))</f>
        <v/>
      </c>
      <c r="D43" s="45" t="str">
        <f aca="false">IF(D40="","",D40-IF(D41="",0,D41)+IF(D42="",0,D42))</f>
        <v/>
      </c>
      <c r="E43" s="45" t="str">
        <f aca="false">IF(E40="","",E40-IF(E41="",0,E41)+IF(E42="",0,E42))</f>
        <v/>
      </c>
      <c r="F43" s="45" t="str">
        <f aca="false">IF(F40="","",F40-IF(F41="",0,F41)+IF(F42="",0,F42))</f>
        <v/>
      </c>
      <c r="G43" s="45" t="str">
        <f aca="false">IF(G40="","",G40-IF(G41="",0,G41)+IF(G42="",0,G42))</f>
        <v/>
      </c>
      <c r="H43" s="45" t="str">
        <f aca="false">IF(H40="","",H40-IF(H41="",0,H41)+IF(H42="",0,H42))</f>
        <v/>
      </c>
      <c r="I43" s="45" t="str">
        <f aca="false">IF(I40="","",I40-IF(I41="",0,I41)+IF(I42="",0,I42))</f>
        <v/>
      </c>
      <c r="J43" s="45" t="str">
        <f aca="false">IF(J40="","",J40-IF(J41="",0,J41)+IF(J42="",0,J42))</f>
        <v/>
      </c>
      <c r="K43" s="45" t="str">
        <f aca="false">IF(K40="","",K40-IF(K41="",0,K41)+IF(K42="",0,K42))</f>
        <v/>
      </c>
      <c r="L43" s="45" t="str">
        <f aca="false">IF(L40="","",L40-IF(L41="",0,L41)+IF(L42="",0,L42))</f>
        <v/>
      </c>
      <c r="M43" s="45" t="str">
        <f aca="false">IF(M40="","",M40-IF(M41="",0,M41)+IF(M42="",0,M42))</f>
        <v/>
      </c>
      <c r="N43" s="45" t="str">
        <f aca="false">IF(N40="","",N40-IF(N41="",0,N41)+IF(N42="",0,N42))</f>
        <v/>
      </c>
      <c r="O43" s="45" t="str">
        <f aca="false">IF(O40="","",O40-IF(O41="",0,O41)+IF(O42="",0,O42))</f>
        <v/>
      </c>
      <c r="P43" s="45" t="str">
        <f aca="false">IF(P40="","",P40-IF(P41="",0,P41)+IF(P42="",0,P42))</f>
        <v/>
      </c>
      <c r="Q43" s="45" t="str">
        <f aca="false">IF(Q40="","",Q40-IF(Q41="",0,Q41)+IF(Q42="",0,Q42))</f>
        <v/>
      </c>
      <c r="R43" s="45" t="str">
        <f aca="false">IF(R40="","",R40-IF(R41="",0,R41)+IF(R42="",0,R42))</f>
        <v/>
      </c>
      <c r="S43" s="45" t="str">
        <f aca="false">IF(S40="","",S40-IF(S41="",0,S41)+IF(S42="",0,S42))</f>
        <v/>
      </c>
      <c r="T43" s="45" t="str">
        <f aca="false">IF(T40="","",T40-IF(T41="",0,T41)+IF(T42="",0,T42))</f>
        <v/>
      </c>
      <c r="U43" s="45" t="str">
        <f aca="false">IF(U40="","",U40-IF(U41="",0,U41)+IF(U42="",0,U42))</f>
        <v/>
      </c>
      <c r="V43" s="45" t="str">
        <f aca="false">IF(V40="","",V40-IF(V41="",0,V41)+IF(V42="",0,V42))</f>
        <v/>
      </c>
      <c r="W43" s="45" t="str">
        <f aca="false">IF(W40="","",W40-IF(W41="",0,W41)+IF(W42="",0,W42))</f>
        <v/>
      </c>
      <c r="X43" s="45" t="str">
        <f aca="false">IF(X40="","",X40-IF(X41="",0,X41)+IF(X42="",0,X42))</f>
        <v/>
      </c>
      <c r="Y43" s="45" t="str">
        <f aca="false">IF(Y40="","",Y40-IF(Y41="",0,Y41)+IF(Y42="",0,Y42))</f>
        <v/>
      </c>
      <c r="Z43" s="45" t="str">
        <f aca="false">IF(Z40="","",Z40-IF(Z41="",0,Z41)+IF(Z42="",0,Z42))</f>
        <v/>
      </c>
      <c r="AA43" s="45" t="str">
        <f aca="false">IF(AA40="","",AA40-IF(AA41="",0,AA41)+IF(AA42="",0,AA42))</f>
        <v/>
      </c>
      <c r="AB43" s="45" t="str">
        <f aca="false">IF(AB40="","",AB40-IF(AB41="",0,AB41)+IF(AB42="",0,AB42))</f>
        <v/>
      </c>
      <c r="AC43" s="45" t="str">
        <f aca="false">IF(AC40="","",AC40-IF(AC41="",0,AC41)+IF(AC42="",0,AC42))</f>
        <v/>
      </c>
      <c r="AD43" s="45" t="str">
        <f aca="false">IF(AD40="","",AD40-IF(AD41="",0,AD41)+IF(AD42="",0,AD42))</f>
        <v/>
      </c>
      <c r="AE43" s="45" t="str">
        <f aca="false">IF(AE40="","",AE40-IF(AE41="",0,AE41)+IF(AE42="",0,AE42))</f>
        <v/>
      </c>
      <c r="AF43" s="45" t="str">
        <f aca="false">IF(AF40="","",AF40-IF(AF41="",0,AF41)+IF(AF42="",0,AF42))</f>
        <v/>
      </c>
      <c r="AG43" s="45" t="str">
        <f aca="false">IF(AG40="","",AG40-IF(AG41="",0,AG41)+IF(AG42="",0,AG42))</f>
        <v/>
      </c>
      <c r="AH43" s="45" t="str">
        <f aca="false">IF(AH40="","",AH40-IF(AH41="",0,AH41)+IF(AH42="",0,AH42))</f>
        <v/>
      </c>
      <c r="AI43" s="45" t="str">
        <f aca="false">IF(AI40="","",AI40-IF(AI41="",0,AI41)+IF(AI42="",0,AI42))</f>
        <v/>
      </c>
      <c r="AJ43" s="45" t="str">
        <f aca="false">IF(AJ40="","",AJ40-IF(AJ41="",0,AJ41)+IF(AJ42="",0,AJ42))</f>
        <v/>
      </c>
      <c r="AK43" s="45" t="str">
        <f aca="false">IF(AK40="","",AK40-IF(AK41="",0,AK41)+IF(AK42="",0,AK42))</f>
        <v/>
      </c>
      <c r="AL43" s="45" t="str">
        <f aca="false">IF(AL40="","",AL40-IF(AL41="",0,AL41)+IF(AL42="",0,AL42))</f>
        <v/>
      </c>
      <c r="AM43" s="45" t="str">
        <f aca="false">IF(AM40="","",AM40-IF(AM41="",0,AM41)+IF(AM42="",0,AM42))</f>
        <v/>
      </c>
      <c r="AN43" s="45" t="str">
        <f aca="false">IF(AN40="","",AN40-IF(AN41="",0,AN41)+IF(AN42="",0,AN42))</f>
        <v/>
      </c>
    </row>
    <row r="44" customFormat="false" ht="15" hidden="false" customHeight="true" outlineLevel="0" collapsed="false">
      <c r="A44" s="24" t="s">
        <v>217</v>
      </c>
      <c r="B44" s="35"/>
      <c r="C44" s="35"/>
      <c r="D44" s="35"/>
      <c r="E44" s="35"/>
      <c r="F44" s="35"/>
      <c r="G44" s="35"/>
      <c r="H44" s="35"/>
      <c r="I44" s="35"/>
      <c r="J44" s="35"/>
      <c r="K44" s="35"/>
      <c r="L44" s="35"/>
      <c r="M44" s="35"/>
      <c r="N44" s="44" t="str">
        <f aca="false">IF(COUNT(B44:M44)=0,"",SUM(B44:M44))</f>
        <v/>
      </c>
      <c r="O44" s="35"/>
      <c r="P44" s="35"/>
      <c r="Q44" s="35"/>
      <c r="R44" s="35"/>
      <c r="S44" s="35"/>
      <c r="T44" s="35"/>
      <c r="U44" s="35"/>
      <c r="V44" s="35"/>
      <c r="W44" s="35"/>
      <c r="X44" s="35"/>
      <c r="Y44" s="35"/>
      <c r="Z44" s="35"/>
      <c r="AA44" s="44" t="str">
        <f aca="false">IF(COUNT(O44:Z44)=0,"",SUM(O44:Z44))</f>
        <v/>
      </c>
      <c r="AB44" s="35"/>
      <c r="AC44" s="35"/>
      <c r="AD44" s="35"/>
      <c r="AE44" s="35"/>
      <c r="AF44" s="35"/>
      <c r="AG44" s="35"/>
      <c r="AH44" s="35"/>
      <c r="AI44" s="35"/>
      <c r="AJ44" s="35"/>
      <c r="AK44" s="35"/>
      <c r="AL44" s="35"/>
      <c r="AM44" s="35"/>
      <c r="AN44" s="44" t="str">
        <f aca="false">IF(COUNT(AB44:AM44)=0,"",SUM(AB44:AM44))</f>
        <v/>
      </c>
    </row>
    <row r="45" customFormat="false" ht="15" hidden="false" customHeight="true" outlineLevel="0" collapsed="false">
      <c r="A45" s="25" t="s">
        <v>218</v>
      </c>
      <c r="B45" s="45" t="str">
        <f aca="false">IF(B43="","",B43-IF(B44="",0,B44))</f>
        <v/>
      </c>
      <c r="C45" s="45" t="str">
        <f aca="false">IF(C43="","",C43-IF(C44="",0,C44))</f>
        <v/>
      </c>
      <c r="D45" s="45" t="str">
        <f aca="false">IF(D43="","",D43-IF(D44="",0,D44))</f>
        <v/>
      </c>
      <c r="E45" s="45" t="str">
        <f aca="false">IF(E43="","",E43-IF(E44="",0,E44))</f>
        <v/>
      </c>
      <c r="F45" s="45" t="str">
        <f aca="false">IF(F43="","",F43-IF(F44="",0,F44))</f>
        <v/>
      </c>
      <c r="G45" s="45" t="str">
        <f aca="false">IF(G43="","",G43-IF(G44="",0,G44))</f>
        <v/>
      </c>
      <c r="H45" s="45" t="str">
        <f aca="false">IF(H43="","",H43-IF(H44="",0,H44))</f>
        <v/>
      </c>
      <c r="I45" s="45" t="str">
        <f aca="false">IF(I43="","",I43-IF(I44="",0,I44))</f>
        <v/>
      </c>
      <c r="J45" s="45" t="str">
        <f aca="false">IF(J43="","",J43-IF(J44="",0,J44))</f>
        <v/>
      </c>
      <c r="K45" s="45" t="str">
        <f aca="false">IF(K43="","",K43-IF(K44="",0,K44))</f>
        <v/>
      </c>
      <c r="L45" s="45" t="str">
        <f aca="false">IF(L43="","",L43-IF(L44="",0,L44))</f>
        <v/>
      </c>
      <c r="M45" s="45" t="str">
        <f aca="false">IF(M43="","",M43-IF(M44="",0,M44))</f>
        <v/>
      </c>
      <c r="N45" s="45" t="str">
        <f aca="false">IF(N43="","",N43-IF(N44="",0,N44))</f>
        <v/>
      </c>
      <c r="O45" s="45" t="str">
        <f aca="false">IF(O43="","",O43-IF(O44="",0,O44))</f>
        <v/>
      </c>
      <c r="P45" s="45" t="str">
        <f aca="false">IF(P43="","",P43-IF(P44="",0,P44))</f>
        <v/>
      </c>
      <c r="Q45" s="45" t="str">
        <f aca="false">IF(Q43="","",Q43-IF(Q44="",0,Q44))</f>
        <v/>
      </c>
      <c r="R45" s="45" t="str">
        <f aca="false">IF(R43="","",R43-IF(R44="",0,R44))</f>
        <v/>
      </c>
      <c r="S45" s="45" t="str">
        <f aca="false">IF(S43="","",S43-IF(S44="",0,S44))</f>
        <v/>
      </c>
      <c r="T45" s="45" t="str">
        <f aca="false">IF(T43="","",T43-IF(T44="",0,T44))</f>
        <v/>
      </c>
      <c r="U45" s="45" t="str">
        <f aca="false">IF(U43="","",U43-IF(U44="",0,U44))</f>
        <v/>
      </c>
      <c r="V45" s="45" t="str">
        <f aca="false">IF(V43="","",V43-IF(V44="",0,V44))</f>
        <v/>
      </c>
      <c r="W45" s="45" t="str">
        <f aca="false">IF(W43="","",W43-IF(W44="",0,W44))</f>
        <v/>
      </c>
      <c r="X45" s="45" t="str">
        <f aca="false">IF(X43="","",X43-IF(X44="",0,X44))</f>
        <v/>
      </c>
      <c r="Y45" s="45" t="str">
        <f aca="false">IF(Y43="","",Y43-IF(Y44="",0,Y44))</f>
        <v/>
      </c>
      <c r="Z45" s="45" t="str">
        <f aca="false">IF(Z43="","",Z43-IF(Z44="",0,Z44))</f>
        <v/>
      </c>
      <c r="AA45" s="45" t="str">
        <f aca="false">IF(AA43="","",AA43-IF(AA44="",0,AA44))</f>
        <v/>
      </c>
      <c r="AB45" s="45" t="str">
        <f aca="false">IF(AB43="","",AB43-IF(AB44="",0,AB44))</f>
        <v/>
      </c>
      <c r="AC45" s="45" t="str">
        <f aca="false">IF(AC43="","",AC43-IF(AC44="",0,AC44))</f>
        <v/>
      </c>
      <c r="AD45" s="45" t="str">
        <f aca="false">IF(AD43="","",AD43-IF(AD44="",0,AD44))</f>
        <v/>
      </c>
      <c r="AE45" s="45" t="str">
        <f aca="false">IF(AE43="","",AE43-IF(AE44="",0,AE44))</f>
        <v/>
      </c>
      <c r="AF45" s="45" t="str">
        <f aca="false">IF(AF43="","",AF43-IF(AF44="",0,AF44))</f>
        <v/>
      </c>
      <c r="AG45" s="45" t="str">
        <f aca="false">IF(AG43="","",AG43-IF(AG44="",0,AG44))</f>
        <v/>
      </c>
      <c r="AH45" s="45" t="str">
        <f aca="false">IF(AH43="","",AH43-IF(AH44="",0,AH44))</f>
        <v/>
      </c>
      <c r="AI45" s="45" t="str">
        <f aca="false">IF(AI43="","",AI43-IF(AI44="",0,AI44))</f>
        <v/>
      </c>
      <c r="AJ45" s="45" t="str">
        <f aca="false">IF(AJ43="","",AJ43-IF(AJ44="",0,AJ44))</f>
        <v/>
      </c>
      <c r="AK45" s="45" t="str">
        <f aca="false">IF(AK43="","",AK43-IF(AK44="",0,AK44))</f>
        <v/>
      </c>
      <c r="AL45" s="45" t="str">
        <f aca="false">IF(AL43="","",AL43-IF(AL44="",0,AL44))</f>
        <v/>
      </c>
      <c r="AM45" s="45" t="str">
        <f aca="false">IF(AM43="","",AM43-IF(AM44="",0,AM44))</f>
        <v/>
      </c>
      <c r="AN45" s="45" t="str">
        <f aca="false">IF(AN43="","",AN43-IF(AN44="",0,AN44))</f>
        <v/>
      </c>
    </row>
  </sheetData>
  <mergeCells count="1">
    <mergeCell ref="A2:N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3315C"/>
    <pageSetUpPr fitToPage="false"/>
  </sheetPr>
  <dimension ref="A1:O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19" width="46"/>
    <col collapsed="false" customWidth="true" hidden="false" outlineLevel="0" max="15" min="2" style="19" width="13"/>
  </cols>
  <sheetData>
    <row r="1" customFormat="false" ht="19.5" hidden="false" customHeight="true" outlineLevel="0" collapsed="false">
      <c r="A1" s="20" t="s">
        <v>219</v>
      </c>
    </row>
    <row r="2" customFormat="false" ht="25.5" hidden="false" customHeight="true" outlineLevel="0" collapsed="false">
      <c r="A2" s="41" t="s">
        <v>220</v>
      </c>
      <c r="B2" s="41"/>
      <c r="C2" s="41"/>
      <c r="D2" s="41"/>
      <c r="E2" s="41"/>
      <c r="F2" s="41"/>
      <c r="G2" s="41"/>
      <c r="H2" s="41"/>
      <c r="I2" s="41"/>
      <c r="J2" s="41"/>
    </row>
    <row r="4" customFormat="false" ht="30" hidden="false" customHeight="true" outlineLevel="0" collapsed="false">
      <c r="A4" s="22" t="s">
        <v>221</v>
      </c>
      <c r="B4" s="47" t="s">
        <v>222</v>
      </c>
      <c r="C4" s="47" t="s">
        <v>223</v>
      </c>
      <c r="D4" s="5" t="s">
        <v>88</v>
      </c>
      <c r="E4" s="5" t="s">
        <v>89</v>
      </c>
      <c r="F4" s="5" t="s">
        <v>90</v>
      </c>
      <c r="G4" s="5" t="s">
        <v>169</v>
      </c>
      <c r="H4" s="5" t="s">
        <v>170</v>
      </c>
      <c r="I4" s="5" t="s">
        <v>171</v>
      </c>
      <c r="J4" s="5" t="s">
        <v>172</v>
      </c>
      <c r="K4" s="5" t="s">
        <v>173</v>
      </c>
      <c r="L4" s="5" t="s">
        <v>174</v>
      </c>
      <c r="M4" s="5" t="s">
        <v>175</v>
      </c>
      <c r="N4" s="5" t="s">
        <v>176</v>
      </c>
      <c r="O4" s="47" t="s">
        <v>224</v>
      </c>
    </row>
    <row r="5" customFormat="false" ht="15" hidden="false" customHeight="true" outlineLevel="0" collapsed="false">
      <c r="A5" s="36" t="s">
        <v>225</v>
      </c>
      <c r="B5" s="37"/>
      <c r="C5" s="37"/>
      <c r="D5" s="37"/>
      <c r="E5" s="37"/>
      <c r="F5" s="37"/>
      <c r="G5" s="37"/>
      <c r="H5" s="37"/>
      <c r="I5" s="37"/>
      <c r="J5" s="37"/>
      <c r="K5" s="37"/>
      <c r="L5" s="37"/>
      <c r="M5" s="37"/>
      <c r="N5" s="37"/>
      <c r="O5" s="37"/>
    </row>
    <row r="6" customFormat="false" ht="23.25" hidden="false" customHeight="true" outlineLevel="0" collapsed="false">
      <c r="A6" s="24" t="s">
        <v>226</v>
      </c>
      <c r="B6" s="35"/>
      <c r="C6" s="35"/>
      <c r="D6" s="35"/>
      <c r="E6" s="35"/>
      <c r="F6" s="35"/>
      <c r="G6" s="35"/>
      <c r="H6" s="35"/>
      <c r="I6" s="35"/>
      <c r="J6" s="35"/>
      <c r="K6" s="35"/>
      <c r="L6" s="35"/>
      <c r="M6" s="35"/>
      <c r="N6" s="35"/>
      <c r="O6" s="35"/>
    </row>
    <row r="7" customFormat="false" ht="15" hidden="false" customHeight="true" outlineLevel="0" collapsed="false">
      <c r="A7" s="24" t="s">
        <v>227</v>
      </c>
      <c r="B7" s="35"/>
      <c r="C7" s="35"/>
      <c r="D7" s="35"/>
      <c r="E7" s="35"/>
      <c r="F7" s="35"/>
      <c r="G7" s="35"/>
      <c r="H7" s="35"/>
      <c r="I7" s="35"/>
      <c r="J7" s="35"/>
      <c r="K7" s="35"/>
      <c r="L7" s="35"/>
      <c r="M7" s="35"/>
      <c r="N7" s="35"/>
      <c r="O7" s="35"/>
    </row>
    <row r="8" customFormat="false" ht="15" hidden="false" customHeight="true" outlineLevel="0" collapsed="false">
      <c r="A8" s="24" t="s">
        <v>228</v>
      </c>
      <c r="B8" s="35"/>
      <c r="C8" s="35"/>
      <c r="D8" s="35"/>
      <c r="E8" s="35"/>
      <c r="F8" s="35"/>
      <c r="G8" s="35"/>
      <c r="H8" s="35"/>
      <c r="I8" s="35"/>
      <c r="J8" s="35"/>
      <c r="K8" s="35"/>
      <c r="L8" s="35"/>
      <c r="M8" s="35"/>
      <c r="N8" s="35"/>
      <c r="O8" s="35"/>
    </row>
    <row r="9" customFormat="false" ht="15" hidden="false" customHeight="true" outlineLevel="0" collapsed="false">
      <c r="A9" s="24" t="s">
        <v>229</v>
      </c>
      <c r="B9" s="35"/>
      <c r="C9" s="35"/>
      <c r="D9" s="35"/>
      <c r="E9" s="35"/>
      <c r="F9" s="35"/>
      <c r="G9" s="35"/>
      <c r="H9" s="35"/>
      <c r="I9" s="35"/>
      <c r="J9" s="35"/>
      <c r="K9" s="35"/>
      <c r="L9" s="35"/>
      <c r="M9" s="35"/>
      <c r="N9" s="35"/>
      <c r="O9" s="35"/>
    </row>
    <row r="10" customFormat="false" ht="15" hidden="false" customHeight="true" outlineLevel="0" collapsed="false">
      <c r="A10" s="24" t="s">
        <v>230</v>
      </c>
      <c r="B10" s="35"/>
      <c r="C10" s="35"/>
      <c r="D10" s="35"/>
      <c r="E10" s="35"/>
      <c r="F10" s="35"/>
      <c r="G10" s="35"/>
      <c r="H10" s="35"/>
      <c r="I10" s="35"/>
      <c r="J10" s="35"/>
      <c r="K10" s="35"/>
      <c r="L10" s="35"/>
      <c r="M10" s="35"/>
      <c r="N10" s="35"/>
      <c r="O10" s="35"/>
    </row>
    <row r="11" customFormat="false" ht="15" hidden="false" customHeight="true" outlineLevel="0" collapsed="false">
      <c r="A11" s="24" t="s">
        <v>231</v>
      </c>
      <c r="B11" s="35"/>
      <c r="C11" s="35"/>
      <c r="D11" s="35"/>
      <c r="E11" s="35"/>
      <c r="F11" s="35"/>
      <c r="G11" s="35"/>
      <c r="H11" s="35"/>
      <c r="I11" s="35"/>
      <c r="J11" s="35"/>
      <c r="K11" s="35"/>
      <c r="L11" s="35"/>
      <c r="M11" s="35"/>
      <c r="N11" s="35"/>
      <c r="O11" s="35"/>
    </row>
    <row r="12" customFormat="false" ht="15" hidden="false" customHeight="true" outlineLevel="0" collapsed="false">
      <c r="A12" s="24" t="s">
        <v>232</v>
      </c>
      <c r="B12" s="35"/>
      <c r="C12" s="35"/>
      <c r="D12" s="35"/>
      <c r="E12" s="35"/>
      <c r="F12" s="35"/>
      <c r="G12" s="35"/>
      <c r="H12" s="35"/>
      <c r="I12" s="35"/>
      <c r="J12" s="35"/>
      <c r="K12" s="35"/>
      <c r="L12" s="35"/>
      <c r="M12" s="35"/>
      <c r="N12" s="35"/>
      <c r="O12" s="35"/>
    </row>
    <row r="13" customFormat="false" ht="15" hidden="false" customHeight="true" outlineLevel="0" collapsed="false">
      <c r="A13" s="24" t="s">
        <v>233</v>
      </c>
      <c r="B13" s="35"/>
      <c r="C13" s="35"/>
      <c r="D13" s="35"/>
      <c r="E13" s="35"/>
      <c r="F13" s="35"/>
      <c r="G13" s="35"/>
      <c r="H13" s="35"/>
      <c r="I13" s="35"/>
      <c r="J13" s="35"/>
      <c r="K13" s="35"/>
      <c r="L13" s="35"/>
      <c r="M13" s="35"/>
      <c r="N13" s="35"/>
      <c r="O13" s="35"/>
    </row>
    <row r="14" customFormat="false" ht="15" hidden="false" customHeight="true" outlineLevel="0" collapsed="false">
      <c r="A14" s="25" t="s">
        <v>234</v>
      </c>
      <c r="B14" s="45" t="str">
        <f aca="false">IF(COUNT(B6:B13)=0,"",SUM(B6:B13))</f>
        <v/>
      </c>
      <c r="C14" s="45" t="str">
        <f aca="false">IF(COUNT(C6:C13)=0,"",SUM(C6:C13))</f>
        <v/>
      </c>
      <c r="D14" s="45" t="str">
        <f aca="false">IF(COUNT(D6:D13)=0,"",SUM(D6:D13))</f>
        <v/>
      </c>
      <c r="E14" s="45" t="str">
        <f aca="false">IF(COUNT(E6:E13)=0,"",SUM(E6:E13))</f>
        <v/>
      </c>
      <c r="F14" s="45" t="str">
        <f aca="false">IF(COUNT(F6:F13)=0,"",SUM(F6:F13))</f>
        <v/>
      </c>
      <c r="G14" s="45" t="str">
        <f aca="false">IF(COUNT(G6:G13)=0,"",SUM(G6:G13))</f>
        <v/>
      </c>
      <c r="H14" s="45" t="str">
        <f aca="false">IF(COUNT(H6:H13)=0,"",SUM(H6:H13))</f>
        <v/>
      </c>
      <c r="I14" s="45" t="str">
        <f aca="false">IF(COUNT(I6:I13)=0,"",SUM(I6:I13))</f>
        <v/>
      </c>
      <c r="J14" s="45" t="str">
        <f aca="false">IF(COUNT(J6:J13)=0,"",SUM(J6:J13))</f>
        <v/>
      </c>
      <c r="K14" s="45" t="str">
        <f aca="false">IF(COUNT(K6:K13)=0,"",SUM(K6:K13))</f>
        <v/>
      </c>
      <c r="L14" s="45" t="str">
        <f aca="false">IF(COUNT(L6:L13)=0,"",SUM(L6:L13))</f>
        <v/>
      </c>
      <c r="M14" s="45" t="str">
        <f aca="false">IF(COUNT(M6:M13)=0,"",SUM(M6:M13))</f>
        <v/>
      </c>
      <c r="N14" s="45" t="str">
        <f aca="false">IF(COUNT(N6:N13)=0,"",SUM(N6:N13))</f>
        <v/>
      </c>
      <c r="O14" s="45" t="str">
        <f aca="false">IF(COUNT(O6:O13)=0,"",SUM(O6:O13))</f>
        <v/>
      </c>
    </row>
    <row r="15" customFormat="false" ht="15" hidden="false" customHeight="true" outlineLevel="0" collapsed="false">
      <c r="A15" s="36" t="s">
        <v>235</v>
      </c>
      <c r="B15" s="37"/>
      <c r="C15" s="37"/>
      <c r="D15" s="37"/>
      <c r="E15" s="37"/>
      <c r="F15" s="37"/>
      <c r="G15" s="37"/>
      <c r="H15" s="37"/>
      <c r="I15" s="37"/>
      <c r="J15" s="37"/>
      <c r="K15" s="37"/>
      <c r="L15" s="37"/>
      <c r="M15" s="37"/>
      <c r="N15" s="37"/>
      <c r="O15" s="37"/>
    </row>
    <row r="16" customFormat="false" ht="15" hidden="false" customHeight="true" outlineLevel="0" collapsed="false">
      <c r="A16" s="24" t="s">
        <v>236</v>
      </c>
      <c r="B16" s="35"/>
      <c r="C16" s="35"/>
      <c r="D16" s="35"/>
      <c r="E16" s="35"/>
      <c r="F16" s="35"/>
      <c r="G16" s="35"/>
      <c r="H16" s="35"/>
      <c r="I16" s="35"/>
      <c r="J16" s="35"/>
      <c r="K16" s="35"/>
      <c r="L16" s="35"/>
      <c r="M16" s="35"/>
      <c r="N16" s="35"/>
      <c r="O16" s="35"/>
    </row>
    <row r="17" customFormat="false" ht="15" hidden="false" customHeight="true" outlineLevel="0" collapsed="false">
      <c r="A17" s="24" t="s">
        <v>237</v>
      </c>
      <c r="B17" s="35"/>
      <c r="C17" s="35"/>
      <c r="D17" s="35"/>
      <c r="E17" s="35"/>
      <c r="F17" s="35"/>
      <c r="G17" s="35"/>
      <c r="H17" s="35"/>
      <c r="I17" s="35"/>
      <c r="J17" s="35"/>
      <c r="K17" s="35"/>
      <c r="L17" s="35"/>
      <c r="M17" s="35"/>
      <c r="N17" s="35"/>
      <c r="O17" s="35"/>
    </row>
    <row r="18" customFormat="false" ht="15" hidden="false" customHeight="true" outlineLevel="0" collapsed="false">
      <c r="A18" s="24" t="s">
        <v>238</v>
      </c>
      <c r="B18" s="35"/>
      <c r="C18" s="35"/>
      <c r="D18" s="35"/>
      <c r="E18" s="35"/>
      <c r="F18" s="35"/>
      <c r="G18" s="35"/>
      <c r="H18" s="35"/>
      <c r="I18" s="35"/>
      <c r="J18" s="35"/>
      <c r="K18" s="35"/>
      <c r="L18" s="35"/>
      <c r="M18" s="35"/>
      <c r="N18" s="35"/>
      <c r="O18" s="35"/>
    </row>
    <row r="19" customFormat="false" ht="23.25" hidden="false" customHeight="true" outlineLevel="0" collapsed="false">
      <c r="A19" s="24" t="s">
        <v>239</v>
      </c>
      <c r="B19" s="35"/>
      <c r="C19" s="35"/>
      <c r="D19" s="35"/>
      <c r="E19" s="35"/>
      <c r="F19" s="35"/>
      <c r="G19" s="35"/>
      <c r="H19" s="35"/>
      <c r="I19" s="35"/>
      <c r="J19" s="35"/>
      <c r="K19" s="35"/>
      <c r="L19" s="35"/>
      <c r="M19" s="35"/>
      <c r="N19" s="35"/>
      <c r="O19" s="35"/>
    </row>
    <row r="20" customFormat="false" ht="15" hidden="false" customHeight="true" outlineLevel="0" collapsed="false">
      <c r="A20" s="24" t="s">
        <v>240</v>
      </c>
      <c r="B20" s="35"/>
      <c r="C20" s="35"/>
      <c r="D20" s="35"/>
      <c r="E20" s="35"/>
      <c r="F20" s="35"/>
      <c r="G20" s="35"/>
      <c r="H20" s="35"/>
      <c r="I20" s="35"/>
      <c r="J20" s="35"/>
      <c r="K20" s="35"/>
      <c r="L20" s="35"/>
      <c r="M20" s="35"/>
      <c r="N20" s="35"/>
      <c r="O20" s="35"/>
    </row>
    <row r="21" customFormat="false" ht="15" hidden="false" customHeight="true" outlineLevel="0" collapsed="false">
      <c r="A21" s="24" t="s">
        <v>241</v>
      </c>
      <c r="B21" s="35"/>
      <c r="C21" s="35"/>
      <c r="D21" s="35"/>
      <c r="E21" s="35"/>
      <c r="F21" s="35"/>
      <c r="G21" s="35"/>
      <c r="H21" s="35"/>
      <c r="I21" s="35"/>
      <c r="J21" s="35"/>
      <c r="K21" s="35"/>
      <c r="L21" s="35"/>
      <c r="M21" s="35"/>
      <c r="N21" s="35"/>
      <c r="O21" s="35"/>
    </row>
    <row r="22" customFormat="false" ht="15" hidden="false" customHeight="true" outlineLevel="0" collapsed="false">
      <c r="A22" s="24" t="s">
        <v>242</v>
      </c>
      <c r="B22" s="35"/>
      <c r="C22" s="35"/>
      <c r="D22" s="35"/>
      <c r="E22" s="35"/>
      <c r="F22" s="35"/>
      <c r="G22" s="35"/>
      <c r="H22" s="35"/>
      <c r="I22" s="35"/>
      <c r="J22" s="35"/>
      <c r="K22" s="35"/>
      <c r="L22" s="35"/>
      <c r="M22" s="35"/>
      <c r="N22" s="35"/>
      <c r="O22" s="35"/>
    </row>
    <row r="23" customFormat="false" ht="15" hidden="false" customHeight="true" outlineLevel="0" collapsed="false">
      <c r="A23" s="24" t="s">
        <v>243</v>
      </c>
      <c r="B23" s="35"/>
      <c r="C23" s="35"/>
      <c r="D23" s="35"/>
      <c r="E23" s="35"/>
      <c r="F23" s="35"/>
      <c r="G23" s="35"/>
      <c r="H23" s="35"/>
      <c r="I23" s="35"/>
      <c r="J23" s="35"/>
      <c r="K23" s="35"/>
      <c r="L23" s="35"/>
      <c r="M23" s="35"/>
      <c r="N23" s="35"/>
      <c r="O23" s="35"/>
    </row>
    <row r="24" customFormat="false" ht="15" hidden="false" customHeight="true" outlineLevel="0" collapsed="false">
      <c r="A24" s="24" t="s">
        <v>244</v>
      </c>
      <c r="B24" s="35"/>
      <c r="C24" s="35"/>
      <c r="D24" s="35"/>
      <c r="E24" s="35"/>
      <c r="F24" s="35"/>
      <c r="G24" s="35"/>
      <c r="H24" s="35"/>
      <c r="I24" s="35"/>
      <c r="J24" s="35"/>
      <c r="K24" s="35"/>
      <c r="L24" s="35"/>
      <c r="M24" s="35"/>
      <c r="N24" s="35"/>
      <c r="O24" s="35"/>
    </row>
    <row r="25" customFormat="false" ht="15" hidden="false" customHeight="true" outlineLevel="0" collapsed="false">
      <c r="A25" s="24" t="s">
        <v>245</v>
      </c>
      <c r="B25" s="35"/>
      <c r="C25" s="35"/>
      <c r="D25" s="35"/>
      <c r="E25" s="35"/>
      <c r="F25" s="35"/>
      <c r="G25" s="35"/>
      <c r="H25" s="35"/>
      <c r="I25" s="35"/>
      <c r="J25" s="35"/>
      <c r="K25" s="35"/>
      <c r="L25" s="35"/>
      <c r="M25" s="35"/>
      <c r="N25" s="35"/>
      <c r="O25" s="35"/>
    </row>
    <row r="26" customFormat="false" ht="15" hidden="false" customHeight="true" outlineLevel="0" collapsed="false">
      <c r="A26" s="25" t="s">
        <v>246</v>
      </c>
      <c r="B26" s="45" t="str">
        <f aca="false">IF(COUNT(B16:B25)=0,"",SUM(B16:B25))</f>
        <v/>
      </c>
      <c r="C26" s="45" t="str">
        <f aca="false">IF(COUNT(C16:C25)=0,"",SUM(C16:C25))</f>
        <v/>
      </c>
      <c r="D26" s="45" t="str">
        <f aca="false">IF(COUNT(D16:D25)=0,"",SUM(D16:D25))</f>
        <v/>
      </c>
      <c r="E26" s="45" t="str">
        <f aca="false">IF(COUNT(E16:E25)=0,"",SUM(E16:E25))</f>
        <v/>
      </c>
      <c r="F26" s="45" t="str">
        <f aca="false">IF(COUNT(F16:F25)=0,"",SUM(F16:F25))</f>
        <v/>
      </c>
      <c r="G26" s="45" t="str">
        <f aca="false">IF(COUNT(G16:G25)=0,"",SUM(G16:G25))</f>
        <v/>
      </c>
      <c r="H26" s="45" t="str">
        <f aca="false">IF(COUNT(H16:H25)=0,"",SUM(H16:H25))</f>
        <v/>
      </c>
      <c r="I26" s="45" t="str">
        <f aca="false">IF(COUNT(I16:I25)=0,"",SUM(I16:I25))</f>
        <v/>
      </c>
      <c r="J26" s="45" t="str">
        <f aca="false">IF(COUNT(J16:J25)=0,"",SUM(J16:J25))</f>
        <v/>
      </c>
      <c r="K26" s="45" t="str">
        <f aca="false">IF(COUNT(K16:K25)=0,"",SUM(K16:K25))</f>
        <v/>
      </c>
      <c r="L26" s="45" t="str">
        <f aca="false">IF(COUNT(L16:L25)=0,"",SUM(L16:L25))</f>
        <v/>
      </c>
      <c r="M26" s="45" t="str">
        <f aca="false">IF(COUNT(M16:M25)=0,"",SUM(M16:M25))</f>
        <v/>
      </c>
      <c r="N26" s="45" t="str">
        <f aca="false">IF(COUNT(N16:N25)=0,"",SUM(N16:N25))</f>
        <v/>
      </c>
      <c r="O26" s="45" t="str">
        <f aca="false">IF(COUNT(O16:O25)=0,"",SUM(O16:O25))</f>
        <v/>
      </c>
    </row>
    <row r="27" customFormat="false" ht="15" hidden="false" customHeight="true" outlineLevel="0" collapsed="false">
      <c r="A27" s="36" t="s">
        <v>247</v>
      </c>
      <c r="B27" s="37"/>
      <c r="C27" s="37"/>
      <c r="D27" s="37"/>
      <c r="E27" s="37"/>
      <c r="F27" s="37"/>
      <c r="G27" s="37"/>
      <c r="H27" s="37"/>
      <c r="I27" s="37"/>
      <c r="J27" s="37"/>
      <c r="K27" s="37"/>
      <c r="L27" s="37"/>
      <c r="M27" s="37"/>
      <c r="N27" s="37"/>
      <c r="O27" s="37"/>
    </row>
    <row r="28" customFormat="false" ht="15" hidden="false" customHeight="true" outlineLevel="0" collapsed="false">
      <c r="A28" s="24" t="s">
        <v>248</v>
      </c>
      <c r="B28" s="35"/>
      <c r="C28" s="35"/>
      <c r="D28" s="35"/>
      <c r="E28" s="35"/>
      <c r="F28" s="35"/>
      <c r="G28" s="35"/>
      <c r="H28" s="35"/>
      <c r="I28" s="35"/>
      <c r="J28" s="35"/>
      <c r="K28" s="35"/>
      <c r="L28" s="35"/>
      <c r="M28" s="35"/>
      <c r="N28" s="35"/>
      <c r="O28" s="35"/>
    </row>
    <row r="29" customFormat="false" ht="15" hidden="false" customHeight="true" outlineLevel="0" collapsed="false">
      <c r="A29" s="24" t="s">
        <v>249</v>
      </c>
      <c r="B29" s="35"/>
      <c r="C29" s="35"/>
      <c r="D29" s="35"/>
      <c r="E29" s="35"/>
      <c r="F29" s="35"/>
      <c r="G29" s="35"/>
      <c r="H29" s="35"/>
      <c r="I29" s="35"/>
      <c r="J29" s="35"/>
      <c r="K29" s="35"/>
      <c r="L29" s="35"/>
      <c r="M29" s="35"/>
      <c r="N29" s="35"/>
      <c r="O29" s="35"/>
    </row>
    <row r="30" customFormat="false" ht="15" hidden="false" customHeight="true" outlineLevel="0" collapsed="false">
      <c r="A30" s="24" t="s">
        <v>250</v>
      </c>
      <c r="B30" s="35"/>
      <c r="C30" s="35"/>
      <c r="D30" s="35"/>
      <c r="E30" s="35"/>
      <c r="F30" s="35"/>
      <c r="G30" s="35"/>
      <c r="H30" s="35"/>
      <c r="I30" s="35"/>
      <c r="J30" s="35"/>
      <c r="K30" s="35"/>
      <c r="L30" s="35"/>
      <c r="M30" s="35"/>
      <c r="N30" s="35"/>
      <c r="O30" s="35"/>
    </row>
    <row r="31" customFormat="false" ht="15" hidden="false" customHeight="true" outlineLevel="0" collapsed="false">
      <c r="A31" s="25" t="s">
        <v>251</v>
      </c>
      <c r="B31" s="45" t="str">
        <f aca="false">IF(COUNT(B28:B30)=0,"",SUM(B28:B30))</f>
        <v/>
      </c>
      <c r="C31" s="45" t="str">
        <f aca="false">IF(COUNT(C28:C30)=0,"",SUM(C28:C30))</f>
        <v/>
      </c>
      <c r="D31" s="45" t="str">
        <f aca="false">IF(COUNT(D28:D30)=0,"",SUM(D28:D30))</f>
        <v/>
      </c>
      <c r="E31" s="45" t="str">
        <f aca="false">IF(COUNT(E28:E30)=0,"",SUM(E28:E30))</f>
        <v/>
      </c>
      <c r="F31" s="45" t="str">
        <f aca="false">IF(COUNT(F28:F30)=0,"",SUM(F28:F30))</f>
        <v/>
      </c>
      <c r="G31" s="45" t="str">
        <f aca="false">IF(COUNT(G28:G30)=0,"",SUM(G28:G30))</f>
        <v/>
      </c>
      <c r="H31" s="45" t="str">
        <f aca="false">IF(COUNT(H28:H30)=0,"",SUM(H28:H30))</f>
        <v/>
      </c>
      <c r="I31" s="45" t="str">
        <f aca="false">IF(COUNT(I28:I30)=0,"",SUM(I28:I30))</f>
        <v/>
      </c>
      <c r="J31" s="45" t="str">
        <f aca="false">IF(COUNT(J28:J30)=0,"",SUM(J28:J30))</f>
        <v/>
      </c>
      <c r="K31" s="45" t="str">
        <f aca="false">IF(COUNT(K28:K30)=0,"",SUM(K28:K30))</f>
        <v/>
      </c>
      <c r="L31" s="45" t="str">
        <f aca="false">IF(COUNT(L28:L30)=0,"",SUM(L28:L30))</f>
        <v/>
      </c>
      <c r="M31" s="45" t="str">
        <f aca="false">IF(COUNT(M28:M30)=0,"",SUM(M28:M30))</f>
        <v/>
      </c>
      <c r="N31" s="45" t="str">
        <f aca="false">IF(COUNT(N28:N30)=0,"",SUM(N28:N30))</f>
        <v/>
      </c>
      <c r="O31" s="45" t="str">
        <f aca="false">IF(COUNT(O28:O30)=0,"",SUM(O28:O30))</f>
        <v/>
      </c>
    </row>
    <row r="32" customFormat="false" ht="15" hidden="false" customHeight="true" outlineLevel="0" collapsed="false">
      <c r="A32" s="36" t="s">
        <v>252</v>
      </c>
      <c r="B32" s="37"/>
      <c r="C32" s="37"/>
      <c r="D32" s="37"/>
      <c r="E32" s="37"/>
      <c r="F32" s="37"/>
      <c r="G32" s="37"/>
      <c r="H32" s="37"/>
      <c r="I32" s="37"/>
      <c r="J32" s="37"/>
      <c r="K32" s="37"/>
      <c r="L32" s="37"/>
      <c r="M32" s="37"/>
      <c r="N32" s="37"/>
      <c r="O32" s="37"/>
    </row>
    <row r="33" customFormat="false" ht="23.25" hidden="false" customHeight="true" outlineLevel="0" collapsed="false">
      <c r="A33" s="25" t="s">
        <v>253</v>
      </c>
      <c r="B33" s="45" t="str">
        <f aca="false">IF(B14="","",B14-IF(B26="",0,B26)-IF(B31="",0,B31))</f>
        <v/>
      </c>
      <c r="C33" s="45" t="str">
        <f aca="false">IF(C14="","",C14-IF(C26="",0,C26)-IF(C31="",0,C31))</f>
        <v/>
      </c>
      <c r="D33" s="45" t="str">
        <f aca="false">IF(D14="","",D14-IF(D26="",0,D26)-IF(D31="",0,D31))</f>
        <v/>
      </c>
      <c r="E33" s="45" t="str">
        <f aca="false">IF(E14="","",E14-IF(E26="",0,E26)-IF(E31="",0,E31))</f>
        <v/>
      </c>
      <c r="F33" s="45" t="str">
        <f aca="false">IF(F14="","",F14-IF(F26="",0,F26)-IF(F31="",0,F31))</f>
        <v/>
      </c>
      <c r="G33" s="45" t="str">
        <f aca="false">IF(G14="","",G14-IF(G26="",0,G26)-IF(G31="",0,G31))</f>
        <v/>
      </c>
      <c r="H33" s="45" t="str">
        <f aca="false">IF(H14="","",H14-IF(H26="",0,H26)-IF(H31="",0,H31))</f>
        <v/>
      </c>
      <c r="I33" s="45" t="str">
        <f aca="false">IF(I14="","",I14-IF(I26="",0,I26)-IF(I31="",0,I31))</f>
        <v/>
      </c>
      <c r="J33" s="45" t="str">
        <f aca="false">IF(J14="","",J14-IF(J26="",0,J26)-IF(J31="",0,J31))</f>
        <v/>
      </c>
      <c r="K33" s="45" t="str">
        <f aca="false">IF(K14="","",K14-IF(K26="",0,K26)-IF(K31="",0,K31))</f>
        <v/>
      </c>
      <c r="L33" s="45" t="str">
        <f aca="false">IF(L14="","",L14-IF(L26="",0,L26)-IF(L31="",0,L31))</f>
        <v/>
      </c>
      <c r="M33" s="45" t="str">
        <f aca="false">IF(M14="","",M14-IF(M26="",0,M26)-IF(M31="",0,M31))</f>
        <v/>
      </c>
      <c r="N33" s="45" t="str">
        <f aca="false">IF(N14="","",N14-IF(N26="",0,N26)-IF(N31="",0,N31))</f>
        <v/>
      </c>
      <c r="O33" s="45" t="str">
        <f aca="false">IF(O14="","",O14-IF(O26="",0,O26)-IF(O31="",0,O31))</f>
        <v/>
      </c>
    </row>
    <row r="34" customFormat="false" ht="15" hidden="false" customHeight="true" outlineLevel="0" collapsed="false">
      <c r="A34" s="25" t="s">
        <v>254</v>
      </c>
      <c r="B34" s="48" t="str">
        <f aca="false">IF(B33="","",IF(ABS(B33)&lt;1,"OK","DOES NOT BALANCE"))</f>
        <v/>
      </c>
      <c r="C34" s="48" t="str">
        <f aca="false">IF(C33="","",IF(ABS(C33)&lt;1,"OK","DOES NOT BALANCE"))</f>
        <v/>
      </c>
      <c r="D34" s="48" t="str">
        <f aca="false">IF(D33="","",IF(ABS(D33)&lt;1,"OK","DOES NOT BALANCE"))</f>
        <v/>
      </c>
      <c r="E34" s="48" t="str">
        <f aca="false">IF(E33="","",IF(ABS(E33)&lt;1,"OK","DOES NOT BALANCE"))</f>
        <v/>
      </c>
      <c r="F34" s="48" t="str">
        <f aca="false">IF(F33="","",IF(ABS(F33)&lt;1,"OK","DOES NOT BALANCE"))</f>
        <v/>
      </c>
      <c r="G34" s="48" t="str">
        <f aca="false">IF(G33="","",IF(ABS(G33)&lt;1,"OK","DOES NOT BALANCE"))</f>
        <v/>
      </c>
      <c r="H34" s="48" t="str">
        <f aca="false">IF(H33="","",IF(ABS(H33)&lt;1,"OK","DOES NOT BALANCE"))</f>
        <v/>
      </c>
      <c r="I34" s="48" t="str">
        <f aca="false">IF(I33="","",IF(ABS(I33)&lt;1,"OK","DOES NOT BALANCE"))</f>
        <v/>
      </c>
      <c r="J34" s="48" t="str">
        <f aca="false">IF(J33="","",IF(ABS(J33)&lt;1,"OK","DOES NOT BALANCE"))</f>
        <v/>
      </c>
      <c r="K34" s="48" t="str">
        <f aca="false">IF(K33="","",IF(ABS(K33)&lt;1,"OK","DOES NOT BALANCE"))</f>
        <v/>
      </c>
      <c r="L34" s="48" t="str">
        <f aca="false">IF(L33="","",IF(ABS(L33)&lt;1,"OK","DOES NOT BALANCE"))</f>
        <v/>
      </c>
      <c r="M34" s="48" t="str">
        <f aca="false">IF(M33="","",IF(ABS(M33)&lt;1,"OK","DOES NOT BALANCE"))</f>
        <v/>
      </c>
      <c r="N34" s="48" t="str">
        <f aca="false">IF(N33="","",IF(ABS(N33)&lt;1,"OK","DOES NOT BALANCE"))</f>
        <v/>
      </c>
      <c r="O34" s="48" t="str">
        <f aca="false">IF(O33="","",IF(ABS(O33)&lt;1,"OK","DOES NOT BALANCE"))</f>
        <v/>
      </c>
    </row>
  </sheetData>
  <mergeCells count="1">
    <mergeCell ref="A2:J2"/>
  </mergeCells>
  <conditionalFormatting sqref="B34:O34">
    <cfRule type="cellIs" priority="2" operator="equal" aboveAverage="0" equalAverage="0" bottom="0" percent="0" rank="0" text="" dxfId="0">
      <formula>"OK"</formula>
    </cfRule>
    <cfRule type="cellIs" priority="3" operator="equal" aboveAverage="0" equalAverage="0" bottom="0" percent="0" rank="0" text="" dxfId="1">
      <formula>"DOES NOT BALANCE"</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3315C"/>
    <pageSetUpPr fitToPage="false"/>
  </sheetPr>
  <dimension ref="A1:E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9" width="52"/>
    <col collapsed="false" customWidth="true" hidden="false" outlineLevel="0" max="4" min="2" style="19" width="14"/>
    <col collapsed="false" customWidth="true" hidden="false" outlineLevel="0" max="5" min="5" style="19" width="55"/>
  </cols>
  <sheetData>
    <row r="1" customFormat="false" ht="19.5" hidden="false" customHeight="true" outlineLevel="0" collapsed="false">
      <c r="A1" s="20" t="s">
        <v>255</v>
      </c>
    </row>
    <row r="2" customFormat="false" ht="39.75" hidden="false" customHeight="true" outlineLevel="0" collapsed="false">
      <c r="A2" s="41" t="s">
        <v>256</v>
      </c>
      <c r="B2" s="41"/>
      <c r="C2" s="41"/>
      <c r="D2" s="41"/>
      <c r="E2" s="41"/>
    </row>
    <row r="4" customFormat="false" ht="15" hidden="false" customHeight="true" outlineLevel="0" collapsed="false">
      <c r="A4" s="42" t="s">
        <v>142</v>
      </c>
      <c r="B4" s="42" t="s">
        <v>257</v>
      </c>
      <c r="C4" s="42" t="s">
        <v>258</v>
      </c>
      <c r="D4" s="42" t="s">
        <v>259</v>
      </c>
      <c r="E4" s="42" t="s">
        <v>260</v>
      </c>
    </row>
    <row r="5" customFormat="false" ht="25.5" hidden="false" customHeight="true" outlineLevel="0" collapsed="false">
      <c r="A5" s="25" t="s">
        <v>261</v>
      </c>
      <c r="B5" s="49" t="str">
        <f aca="false">'3. Monthly P&amp;L'!N35</f>
        <v/>
      </c>
      <c r="C5" s="49" t="str">
        <f aca="false">'3. Monthly P&amp;L'!AA35</f>
        <v/>
      </c>
      <c r="D5" s="49" t="str">
        <f aca="false">'3. Monthly P&amp;L'!AN35</f>
        <v/>
      </c>
    </row>
    <row r="6" customFormat="false" ht="15" hidden="false" customHeight="true" outlineLevel="0" collapsed="false">
      <c r="A6" s="36" t="s">
        <v>262</v>
      </c>
      <c r="B6" s="37"/>
      <c r="C6" s="37"/>
      <c r="D6" s="37"/>
      <c r="E6" s="37"/>
    </row>
    <row r="7" customFormat="false" ht="25.5" hidden="false" customHeight="true" outlineLevel="0" collapsed="false">
      <c r="A7" s="24" t="s">
        <v>263</v>
      </c>
      <c r="B7" s="35"/>
      <c r="C7" s="35"/>
      <c r="D7" s="35"/>
      <c r="E7" s="50"/>
    </row>
    <row r="8" customFormat="false" ht="25.5" hidden="false" customHeight="true" outlineLevel="0" collapsed="false">
      <c r="A8" s="24" t="s">
        <v>264</v>
      </c>
      <c r="B8" s="35"/>
      <c r="C8" s="35"/>
      <c r="D8" s="35"/>
      <c r="E8" s="50"/>
    </row>
    <row r="9" customFormat="false" ht="25.5" hidden="false" customHeight="true" outlineLevel="0" collapsed="false">
      <c r="A9" s="24" t="s">
        <v>265</v>
      </c>
      <c r="B9" s="35"/>
      <c r="C9" s="35"/>
      <c r="D9" s="35"/>
      <c r="E9" s="50"/>
    </row>
    <row r="10" customFormat="false" ht="25.5" hidden="false" customHeight="true" outlineLevel="0" collapsed="false">
      <c r="A10" s="24" t="s">
        <v>266</v>
      </c>
      <c r="B10" s="35"/>
      <c r="C10" s="35"/>
      <c r="D10" s="35"/>
      <c r="E10" s="50"/>
    </row>
    <row r="11" customFormat="false" ht="25.5" hidden="false" customHeight="true" outlineLevel="0" collapsed="false">
      <c r="A11" s="24" t="s">
        <v>267</v>
      </c>
      <c r="B11" s="35"/>
      <c r="C11" s="35"/>
      <c r="D11" s="35"/>
      <c r="E11" s="50"/>
    </row>
    <row r="12" customFormat="false" ht="15" hidden="false" customHeight="true" outlineLevel="0" collapsed="false">
      <c r="A12" s="36" t="s">
        <v>268</v>
      </c>
      <c r="B12" s="37"/>
      <c r="C12" s="37"/>
      <c r="D12" s="37"/>
      <c r="E12" s="37"/>
    </row>
    <row r="13" customFormat="false" ht="25.5" hidden="false" customHeight="true" outlineLevel="0" collapsed="false">
      <c r="A13" s="24" t="s">
        <v>269</v>
      </c>
      <c r="B13" s="35"/>
      <c r="C13" s="35"/>
      <c r="D13" s="35"/>
      <c r="E13" s="50"/>
    </row>
    <row r="14" customFormat="false" ht="25.5" hidden="false" customHeight="true" outlineLevel="0" collapsed="false">
      <c r="A14" s="24" t="s">
        <v>270</v>
      </c>
      <c r="B14" s="35"/>
      <c r="C14" s="35"/>
      <c r="D14" s="35"/>
      <c r="E14" s="50"/>
    </row>
    <row r="15" customFormat="false" ht="25.5" hidden="false" customHeight="true" outlineLevel="0" collapsed="false">
      <c r="A15" s="24" t="s">
        <v>271</v>
      </c>
      <c r="B15" s="35"/>
      <c r="C15" s="35"/>
      <c r="D15" s="35"/>
      <c r="E15" s="50"/>
    </row>
    <row r="16" customFormat="false" ht="15" hidden="false" customHeight="true" outlineLevel="0" collapsed="false">
      <c r="A16" s="36" t="s">
        <v>272</v>
      </c>
      <c r="B16" s="37"/>
      <c r="C16" s="37"/>
      <c r="D16" s="37"/>
      <c r="E16" s="37"/>
    </row>
    <row r="17" customFormat="false" ht="25.5" hidden="false" customHeight="true" outlineLevel="0" collapsed="false">
      <c r="A17" s="25" t="s">
        <v>273</v>
      </c>
      <c r="B17" s="45" t="str">
        <f aca="false">IF(B5="","",B5+SUM(B7:B15))</f>
        <v/>
      </c>
      <c r="C17" s="45" t="str">
        <f aca="false">IF(C5="","",C5+SUM(C7:C15))</f>
        <v/>
      </c>
      <c r="D17" s="45" t="str">
        <f aca="false">IF(D5="","",D5+SUM(D7:D15))</f>
        <v/>
      </c>
    </row>
    <row r="18" customFormat="false" ht="25.5" hidden="false" customHeight="true" outlineLevel="0" collapsed="false">
      <c r="A18" s="25" t="s">
        <v>274</v>
      </c>
      <c r="B18" s="46" t="str">
        <f aca="false">IFERROR(IF(B17="","",B17/'3. Monthly P&amp;L'!N11),"")</f>
        <v/>
      </c>
      <c r="C18" s="46" t="str">
        <f aca="false">IFERROR(IF(C17="","",C17/'3. Monthly P&amp;L'!AA11),"")</f>
        <v/>
      </c>
      <c r="D18" s="46" t="str">
        <f aca="false">IFERROR(IF(D17="","",D17/'3. Monthly P&amp;L'!AN11),"")</f>
        <v/>
      </c>
    </row>
  </sheetData>
  <mergeCells count="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3315C"/>
    <pageSetUpPr fitToPage="false"/>
  </sheetPr>
  <dimension ref="A1:E6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9" width="44"/>
    <col collapsed="false" customWidth="true" hidden="false" outlineLevel="0" max="4" min="2" style="19" width="13"/>
    <col collapsed="false" customWidth="true" hidden="false" outlineLevel="0" max="5" min="5" style="19" width="62"/>
  </cols>
  <sheetData>
    <row r="1" customFormat="false" ht="19.5" hidden="false" customHeight="true" outlineLevel="0" collapsed="false">
      <c r="A1" s="20" t="s">
        <v>275</v>
      </c>
    </row>
    <row r="2" customFormat="false" ht="25.5" hidden="false" customHeight="true" outlineLevel="0" collapsed="false">
      <c r="A2" s="41" t="s">
        <v>276</v>
      </c>
      <c r="B2" s="41"/>
      <c r="C2" s="41"/>
      <c r="D2" s="41"/>
      <c r="E2" s="41"/>
    </row>
    <row r="4" customFormat="false" ht="15" hidden="false" customHeight="true" outlineLevel="0" collapsed="false">
      <c r="A4" s="42" t="s">
        <v>277</v>
      </c>
      <c r="B4" s="42" t="s">
        <v>257</v>
      </c>
      <c r="C4" s="42" t="s">
        <v>258</v>
      </c>
      <c r="D4" s="42" t="s">
        <v>259</v>
      </c>
      <c r="E4" s="42" t="s">
        <v>278</v>
      </c>
    </row>
    <row r="5" customFormat="false" ht="15" hidden="false" customHeight="true" outlineLevel="0" collapsed="false">
      <c r="A5" s="36" t="s">
        <v>279</v>
      </c>
      <c r="B5" s="37"/>
      <c r="C5" s="37"/>
      <c r="D5" s="37"/>
      <c r="E5" s="37"/>
    </row>
    <row r="6" customFormat="false" ht="25.5" hidden="false" customHeight="true" outlineLevel="0" collapsed="false">
      <c r="A6" s="24" t="s">
        <v>184</v>
      </c>
      <c r="B6" s="51" t="str">
        <f aca="false">'3. Monthly P&amp;L'!N11</f>
        <v/>
      </c>
      <c r="C6" s="51" t="str">
        <f aca="false">'3. Monthly P&amp;L'!AA11</f>
        <v/>
      </c>
      <c r="D6" s="51" t="str">
        <f aca="false">'3. Monthly P&amp;L'!AN11</f>
        <v/>
      </c>
      <c r="E6" s="32" t="s">
        <v>280</v>
      </c>
    </row>
    <row r="7" customFormat="false" ht="25.5" hidden="false" customHeight="true" outlineLevel="0" collapsed="false">
      <c r="A7" s="24" t="s">
        <v>281</v>
      </c>
      <c r="B7" s="46" t="str">
        <f aca="false">""</f>
        <v/>
      </c>
      <c r="C7" s="46" t="str">
        <f aca="false">IFERROR(IF(OR(B6="",C6=""),"",C6/B6-1),"")</f>
        <v/>
      </c>
      <c r="D7" s="46" t="str">
        <f aca="false">IFERROR(IF(OR(C6="",D6=""),"",D6/C6-1),"")</f>
        <v/>
      </c>
      <c r="E7" s="32" t="s">
        <v>282</v>
      </c>
    </row>
    <row r="8" customFormat="false" ht="25.5" hidden="false" customHeight="true" outlineLevel="0" collapsed="false">
      <c r="A8" s="24" t="s">
        <v>192</v>
      </c>
      <c r="B8" s="52" t="str">
        <f aca="false">'3. Monthly P&amp;L'!N19</f>
        <v/>
      </c>
      <c r="C8" s="52" t="str">
        <f aca="false">'3. Monthly P&amp;L'!AA19</f>
        <v/>
      </c>
      <c r="D8" s="52" t="str">
        <f aca="false">'3. Monthly P&amp;L'!AN19</f>
        <v/>
      </c>
      <c r="E8" s="32" t="s">
        <v>280</v>
      </c>
    </row>
    <row r="9" customFormat="false" ht="25.5" hidden="false" customHeight="true" outlineLevel="0" collapsed="false">
      <c r="A9" s="24" t="s">
        <v>274</v>
      </c>
      <c r="B9" s="52" t="str">
        <f aca="false">'5. Adjusted EBITDA Bridge'!B18</f>
        <v/>
      </c>
      <c r="C9" s="52" t="str">
        <f aca="false">'5. Adjusted EBITDA Bridge'!C18</f>
        <v/>
      </c>
      <c r="D9" s="52" t="str">
        <f aca="false">'5. Adjusted EBITDA Bridge'!D18</f>
        <v/>
      </c>
      <c r="E9" s="32" t="s">
        <v>283</v>
      </c>
    </row>
    <row r="10" customFormat="false" ht="25.5" hidden="false" customHeight="true" outlineLevel="0" collapsed="false">
      <c r="A10" s="24" t="s">
        <v>284</v>
      </c>
      <c r="B10" s="46" t="str">
        <f aca="false">IFERROR(IF('3. Monthly P&amp;L'!N11="","",(IF('3. Monthly P&amp;L'!N6="",0,'3. Monthly P&amp;L'!N6)+IF('3. Monthly P&amp;L'!N7="",0,'3. Monthly P&amp;L'!N7))/'3. Monthly P&amp;L'!N11),"")</f>
        <v/>
      </c>
      <c r="C10" s="46" t="str">
        <f aca="false">IFERROR(IF('3. Monthly P&amp;L'!AA11="","",(IF('3. Monthly P&amp;L'!AA6="",0,'3. Monthly P&amp;L'!AA6)+IF('3. Monthly P&amp;L'!AA7="",0,'3. Monthly P&amp;L'!AA7))/'3. Monthly P&amp;L'!AA11),"")</f>
        <v/>
      </c>
      <c r="D10" s="46" t="str">
        <f aca="false">IFERROR(IF('3. Monthly P&amp;L'!AN11="","",(IF('3. Monthly P&amp;L'!AN6="",0,'3. Monthly P&amp;L'!AN6)+IF('3. Monthly P&amp;L'!AN7="",0,'3. Monthly P&amp;L'!AN7))/'3. Monthly P&amp;L'!AN11),"")</f>
        <v/>
      </c>
      <c r="E10" s="32" t="s">
        <v>285</v>
      </c>
    </row>
    <row r="11" customFormat="false" ht="25.5" hidden="false" customHeight="true" outlineLevel="0" collapsed="false">
      <c r="A11" s="24" t="s">
        <v>286</v>
      </c>
      <c r="B11" s="53"/>
      <c r="C11" s="53"/>
      <c r="D11" s="53"/>
      <c r="E11" s="32" t="s">
        <v>287</v>
      </c>
    </row>
    <row r="12" customFormat="false" ht="25.5" hidden="false" customHeight="true" outlineLevel="0" collapsed="false">
      <c r="A12" s="24" t="s">
        <v>288</v>
      </c>
      <c r="B12" s="44" t="str">
        <f aca="false">IFERROR(IF(OR(B11="",B11=0,B6=""),"",B6/B11),"")</f>
        <v/>
      </c>
      <c r="C12" s="44" t="str">
        <f aca="false">IFERROR(IF(OR(C11="",C11=0,C6=""),"",C6/C11),"")</f>
        <v/>
      </c>
      <c r="D12" s="44" t="str">
        <f aca="false">IFERROR(IF(OR(D11="",D11=0,D6=""),"",D6/D11),"")</f>
        <v/>
      </c>
      <c r="E12" s="32" t="s">
        <v>289</v>
      </c>
    </row>
    <row r="13" customFormat="false" ht="25.5" hidden="false" customHeight="true" outlineLevel="0" collapsed="false">
      <c r="A13" s="24" t="s">
        <v>290</v>
      </c>
      <c r="B13" s="54"/>
      <c r="C13" s="54"/>
      <c r="D13" s="54"/>
      <c r="E13" s="32" t="s">
        <v>291</v>
      </c>
    </row>
    <row r="14" customFormat="false" ht="25.5" hidden="false" customHeight="true" outlineLevel="0" collapsed="false">
      <c r="A14" s="24" t="s">
        <v>292</v>
      </c>
      <c r="B14" s="54"/>
      <c r="C14" s="54"/>
      <c r="D14" s="54"/>
      <c r="E14" s="32" t="s">
        <v>293</v>
      </c>
    </row>
    <row r="15" customFormat="false" ht="25.5" hidden="false" customHeight="true" outlineLevel="0" collapsed="false">
      <c r="A15" s="24" t="s">
        <v>294</v>
      </c>
      <c r="B15" s="54"/>
      <c r="C15" s="54"/>
      <c r="D15" s="54"/>
      <c r="E15" s="32" t="s">
        <v>295</v>
      </c>
    </row>
    <row r="16" customFormat="false" ht="25.5" hidden="false" customHeight="true" outlineLevel="0" collapsed="false">
      <c r="A16" s="24" t="s">
        <v>296</v>
      </c>
      <c r="B16" s="35"/>
      <c r="C16" s="35"/>
      <c r="D16" s="35"/>
      <c r="E16" s="32" t="s">
        <v>297</v>
      </c>
    </row>
    <row r="17" customFormat="false" ht="25.5" hidden="false" customHeight="true" outlineLevel="0" collapsed="false">
      <c r="A17" s="24" t="s">
        <v>298</v>
      </c>
      <c r="B17" s="35"/>
      <c r="C17" s="35"/>
      <c r="D17" s="35"/>
      <c r="E17" s="32" t="s">
        <v>299</v>
      </c>
    </row>
    <row r="18" customFormat="false" ht="25.5" hidden="false" customHeight="true" outlineLevel="0" collapsed="false">
      <c r="A18" s="24" t="s">
        <v>300</v>
      </c>
      <c r="B18" s="55" t="str">
        <f aca="false">IFERROR(IF(OR(B17="",B16="",B16=0),"",B17/B16),"")</f>
        <v/>
      </c>
      <c r="C18" s="55" t="str">
        <f aca="false">IFERROR(IF(OR(C17="",C16="",C16=0),"",C17/C16),"")</f>
        <v/>
      </c>
      <c r="D18" s="55" t="str">
        <f aca="false">IFERROR(IF(OR(D17="",D16="",D16=0),"",D17/D16),"")</f>
        <v/>
      </c>
      <c r="E18" s="32" t="s">
        <v>301</v>
      </c>
    </row>
    <row r="19" customFormat="false" ht="25.5" hidden="false" customHeight="true" outlineLevel="0" collapsed="false">
      <c r="A19" s="24" t="s">
        <v>302</v>
      </c>
      <c r="B19" s="53"/>
      <c r="C19" s="53"/>
      <c r="D19" s="53"/>
      <c r="E19" s="32" t="s">
        <v>303</v>
      </c>
    </row>
    <row r="20" customFormat="false" ht="15" hidden="false" customHeight="true" outlineLevel="0" collapsed="false">
      <c r="A20" s="36" t="s">
        <v>304</v>
      </c>
      <c r="B20" s="37"/>
      <c r="C20" s="37"/>
      <c r="D20" s="37"/>
      <c r="E20" s="37"/>
    </row>
    <row r="21" customFormat="false" ht="25.5" hidden="false" customHeight="true" outlineLevel="0" collapsed="false">
      <c r="A21" s="24" t="s">
        <v>305</v>
      </c>
      <c r="B21" s="54"/>
      <c r="C21" s="54"/>
      <c r="D21" s="54"/>
      <c r="E21" s="32" t="s">
        <v>306</v>
      </c>
    </row>
    <row r="22" customFormat="false" ht="25.5" hidden="false" customHeight="true" outlineLevel="0" collapsed="false">
      <c r="A22" s="24" t="s">
        <v>307</v>
      </c>
      <c r="B22" s="54"/>
      <c r="C22" s="54"/>
      <c r="D22" s="54"/>
      <c r="E22" s="32" t="s">
        <v>308</v>
      </c>
    </row>
    <row r="23" customFormat="false" ht="25.5" hidden="false" customHeight="true" outlineLevel="0" collapsed="false">
      <c r="A23" s="24" t="s">
        <v>309</v>
      </c>
      <c r="B23" s="35"/>
      <c r="C23" s="35"/>
      <c r="D23" s="35"/>
      <c r="E23" s="32" t="s">
        <v>310</v>
      </c>
    </row>
    <row r="24" customFormat="false" ht="25.5" hidden="false" customHeight="true" outlineLevel="0" collapsed="false">
      <c r="A24" s="24" t="s">
        <v>311</v>
      </c>
      <c r="B24" s="53"/>
      <c r="C24" s="53"/>
      <c r="D24" s="53"/>
      <c r="E24" s="32" t="s">
        <v>312</v>
      </c>
    </row>
    <row r="25" customFormat="false" ht="25.5" hidden="false" customHeight="true" outlineLevel="0" collapsed="false">
      <c r="A25" s="24" t="s">
        <v>313</v>
      </c>
      <c r="B25" s="54"/>
      <c r="C25" s="54"/>
      <c r="D25" s="54"/>
      <c r="E25" s="32" t="s">
        <v>314</v>
      </c>
    </row>
    <row r="26" customFormat="false" ht="25.5" hidden="false" customHeight="true" outlineLevel="0" collapsed="false">
      <c r="A26" s="24" t="s">
        <v>315</v>
      </c>
      <c r="B26" s="54"/>
      <c r="C26" s="54"/>
      <c r="D26" s="54"/>
      <c r="E26" s="32" t="s">
        <v>316</v>
      </c>
    </row>
    <row r="27" customFormat="false" ht="25.5" hidden="false" customHeight="true" outlineLevel="0" collapsed="false">
      <c r="A27" s="24" t="s">
        <v>317</v>
      </c>
      <c r="B27" s="54"/>
      <c r="C27" s="54"/>
      <c r="D27" s="54"/>
      <c r="E27" s="32" t="s">
        <v>318</v>
      </c>
    </row>
    <row r="28" customFormat="false" ht="25.5" hidden="false" customHeight="true" outlineLevel="0" collapsed="false">
      <c r="A28" s="24" t="s">
        <v>319</v>
      </c>
      <c r="B28" s="38"/>
      <c r="C28" s="38"/>
      <c r="D28" s="38"/>
      <c r="E28" s="32" t="s">
        <v>320</v>
      </c>
    </row>
    <row r="29" customFormat="false" ht="15" hidden="false" customHeight="true" outlineLevel="0" collapsed="false">
      <c r="A29" s="36" t="s">
        <v>321</v>
      </c>
      <c r="B29" s="37"/>
      <c r="C29" s="37"/>
      <c r="D29" s="37"/>
      <c r="E29" s="37"/>
    </row>
    <row r="30" customFormat="false" ht="25.5" hidden="false" customHeight="true" outlineLevel="0" collapsed="false">
      <c r="A30" s="24" t="s">
        <v>322</v>
      </c>
      <c r="B30" s="54"/>
      <c r="C30" s="54"/>
      <c r="D30" s="54"/>
      <c r="E30" s="32" t="s">
        <v>323</v>
      </c>
    </row>
    <row r="31" customFormat="false" ht="25.5" hidden="false" customHeight="true" outlineLevel="0" collapsed="false">
      <c r="A31" s="24" t="s">
        <v>324</v>
      </c>
      <c r="B31" s="35"/>
      <c r="C31" s="35"/>
      <c r="D31" s="35"/>
      <c r="E31" s="32" t="s">
        <v>325</v>
      </c>
    </row>
    <row r="32" customFormat="false" ht="25.5" hidden="false" customHeight="true" outlineLevel="0" collapsed="false">
      <c r="A32" s="24" t="s">
        <v>326</v>
      </c>
      <c r="B32" s="38"/>
      <c r="C32" s="38"/>
      <c r="D32" s="38"/>
      <c r="E32" s="32" t="s">
        <v>327</v>
      </c>
    </row>
    <row r="33" customFormat="false" ht="25.5" hidden="false" customHeight="true" outlineLevel="0" collapsed="false">
      <c r="A33" s="24" t="s">
        <v>328</v>
      </c>
      <c r="B33" s="54"/>
      <c r="C33" s="54"/>
      <c r="D33" s="54"/>
      <c r="E33" s="32" t="s">
        <v>329</v>
      </c>
    </row>
    <row r="34" customFormat="false" ht="25.5" hidden="false" customHeight="true" outlineLevel="0" collapsed="false">
      <c r="A34" s="24" t="s">
        <v>330</v>
      </c>
      <c r="B34" s="54"/>
      <c r="C34" s="54"/>
      <c r="D34" s="54"/>
      <c r="E34" s="32" t="s">
        <v>331</v>
      </c>
    </row>
    <row r="35" customFormat="false" ht="25.5" hidden="false" customHeight="true" outlineLevel="0" collapsed="false">
      <c r="A35" s="24" t="s">
        <v>332</v>
      </c>
      <c r="B35" s="54"/>
      <c r="C35" s="54"/>
      <c r="D35" s="54"/>
      <c r="E35" s="32" t="s">
        <v>333</v>
      </c>
    </row>
    <row r="36" customFormat="false" ht="25.5" hidden="false" customHeight="true" outlineLevel="0" collapsed="false">
      <c r="A36" s="24" t="s">
        <v>334</v>
      </c>
      <c r="B36" s="54"/>
      <c r="C36" s="54"/>
      <c r="D36" s="54"/>
      <c r="E36" s="32" t="s">
        <v>335</v>
      </c>
    </row>
    <row r="37" customFormat="false" ht="15" hidden="false" customHeight="true" outlineLevel="0" collapsed="false">
      <c r="A37" s="36" t="s">
        <v>336</v>
      </c>
      <c r="B37" s="37"/>
      <c r="C37" s="37"/>
      <c r="D37" s="37"/>
      <c r="E37" s="37"/>
    </row>
    <row r="38" customFormat="false" ht="25.5" hidden="false" customHeight="true" outlineLevel="0" collapsed="false">
      <c r="A38" s="24" t="s">
        <v>337</v>
      </c>
      <c r="B38" s="35"/>
      <c r="C38" s="35"/>
      <c r="D38" s="35"/>
      <c r="E38" s="32" t="s">
        <v>338</v>
      </c>
    </row>
    <row r="39" customFormat="false" ht="25.5" hidden="false" customHeight="true" outlineLevel="0" collapsed="false">
      <c r="A39" s="24" t="s">
        <v>339</v>
      </c>
      <c r="B39" s="54"/>
      <c r="C39" s="54"/>
      <c r="D39" s="54"/>
      <c r="E39" s="32" t="s">
        <v>340</v>
      </c>
    </row>
    <row r="40" customFormat="false" ht="25.5" hidden="false" customHeight="true" outlineLevel="0" collapsed="false">
      <c r="A40" s="24" t="s">
        <v>341</v>
      </c>
      <c r="B40" s="54"/>
      <c r="C40" s="54"/>
      <c r="D40" s="54"/>
      <c r="E40" s="32" t="s">
        <v>342</v>
      </c>
    </row>
    <row r="41" customFormat="false" ht="25.5" hidden="false" customHeight="true" outlineLevel="0" collapsed="false">
      <c r="A41" s="24" t="s">
        <v>343</v>
      </c>
      <c r="B41" s="54"/>
      <c r="C41" s="54"/>
      <c r="D41" s="54"/>
      <c r="E41" s="32" t="s">
        <v>344</v>
      </c>
    </row>
    <row r="42" customFormat="false" ht="25.5" hidden="false" customHeight="true" outlineLevel="0" collapsed="false">
      <c r="A42" s="24" t="s">
        <v>345</v>
      </c>
      <c r="B42" s="53"/>
      <c r="C42" s="53"/>
      <c r="D42" s="53"/>
      <c r="E42" s="32" t="s">
        <v>346</v>
      </c>
    </row>
    <row r="43" customFormat="false" ht="25.5" hidden="false" customHeight="true" outlineLevel="0" collapsed="false">
      <c r="A43" s="24" t="s">
        <v>347</v>
      </c>
      <c r="B43" s="35"/>
      <c r="C43" s="35"/>
      <c r="D43" s="35"/>
      <c r="E43" s="32" t="s">
        <v>348</v>
      </c>
    </row>
    <row r="44" customFormat="false" ht="15" hidden="false" customHeight="true" outlineLevel="0" collapsed="false">
      <c r="A44" s="36" t="s">
        <v>349</v>
      </c>
      <c r="B44" s="37"/>
      <c r="C44" s="37"/>
      <c r="D44" s="37"/>
      <c r="E44" s="37"/>
    </row>
    <row r="45" customFormat="false" ht="25.5" hidden="false" customHeight="true" outlineLevel="0" collapsed="false">
      <c r="A45" s="24" t="s">
        <v>350</v>
      </c>
      <c r="B45" s="35"/>
      <c r="C45" s="35"/>
      <c r="D45" s="35"/>
      <c r="E45" s="32"/>
    </row>
    <row r="46" customFormat="false" ht="25.5" hidden="false" customHeight="true" outlineLevel="0" collapsed="false">
      <c r="A46" s="24" t="s">
        <v>351</v>
      </c>
      <c r="B46" s="35"/>
      <c r="C46" s="35"/>
      <c r="D46" s="35"/>
      <c r="E46" s="32"/>
    </row>
    <row r="47" customFormat="false" ht="25.5" hidden="false" customHeight="true" outlineLevel="0" collapsed="false">
      <c r="A47" s="24" t="s">
        <v>352</v>
      </c>
      <c r="B47" s="35"/>
      <c r="C47" s="35"/>
      <c r="D47" s="35"/>
      <c r="E47" s="32" t="s">
        <v>353</v>
      </c>
    </row>
    <row r="48" customFormat="false" ht="25.5" hidden="false" customHeight="true" outlineLevel="0" collapsed="false">
      <c r="A48" s="24" t="s">
        <v>354</v>
      </c>
      <c r="B48" s="54"/>
      <c r="C48" s="54"/>
      <c r="D48" s="54"/>
      <c r="E48" s="32" t="s">
        <v>355</v>
      </c>
    </row>
    <row r="49" customFormat="false" ht="25.5" hidden="false" customHeight="true" outlineLevel="0" collapsed="false">
      <c r="A49" s="24" t="s">
        <v>356</v>
      </c>
      <c r="B49" s="54"/>
      <c r="C49" s="54"/>
      <c r="D49" s="54"/>
      <c r="E49" s="32" t="s">
        <v>357</v>
      </c>
    </row>
    <row r="50" customFormat="false" ht="15" hidden="false" customHeight="true" outlineLevel="0" collapsed="false">
      <c r="A50" s="36" t="s">
        <v>358</v>
      </c>
      <c r="B50" s="37"/>
      <c r="C50" s="37"/>
      <c r="D50" s="37"/>
      <c r="E50" s="37"/>
    </row>
    <row r="51" customFormat="false" ht="25.5" hidden="false" customHeight="true" outlineLevel="0" collapsed="false">
      <c r="A51" s="24" t="s">
        <v>359</v>
      </c>
      <c r="B51" s="35"/>
      <c r="C51" s="35"/>
      <c r="D51" s="35"/>
      <c r="E51" s="32" t="s">
        <v>360</v>
      </c>
    </row>
    <row r="52" customFormat="false" ht="25.5" hidden="false" customHeight="true" outlineLevel="0" collapsed="false">
      <c r="A52" s="24" t="s">
        <v>361</v>
      </c>
      <c r="B52" s="54"/>
      <c r="C52" s="54"/>
      <c r="D52" s="54"/>
      <c r="E52" s="32" t="s">
        <v>362</v>
      </c>
    </row>
    <row r="53" customFormat="false" ht="25.5" hidden="false" customHeight="true" outlineLevel="0" collapsed="false">
      <c r="A53" s="24" t="s">
        <v>363</v>
      </c>
      <c r="B53" s="35"/>
      <c r="C53" s="35"/>
      <c r="D53" s="35"/>
      <c r="E53" s="32" t="s">
        <v>364</v>
      </c>
    </row>
    <row r="54" customFormat="false" ht="25.5" hidden="false" customHeight="true" outlineLevel="0" collapsed="false">
      <c r="A54" s="24" t="s">
        <v>365</v>
      </c>
      <c r="B54" s="54"/>
      <c r="C54" s="54"/>
      <c r="D54" s="54"/>
      <c r="E54" s="32" t="s">
        <v>366</v>
      </c>
    </row>
    <row r="55" customFormat="false" ht="25.5" hidden="false" customHeight="true" outlineLevel="0" collapsed="false">
      <c r="A55" s="24" t="s">
        <v>367</v>
      </c>
      <c r="B55" s="53"/>
      <c r="C55" s="53"/>
      <c r="D55" s="53"/>
      <c r="E55" s="32" t="s">
        <v>368</v>
      </c>
    </row>
    <row r="56" customFormat="false" ht="15" hidden="false" customHeight="true" outlineLevel="0" collapsed="false">
      <c r="A56" s="36" t="s">
        <v>369</v>
      </c>
      <c r="B56" s="37"/>
      <c r="C56" s="37"/>
      <c r="D56" s="37"/>
      <c r="E56" s="37"/>
    </row>
    <row r="57" customFormat="false" ht="25.5" hidden="false" customHeight="true" outlineLevel="0" collapsed="false">
      <c r="A57" s="24" t="s">
        <v>370</v>
      </c>
      <c r="B57" s="54"/>
      <c r="C57" s="54"/>
      <c r="D57" s="54"/>
      <c r="E57" s="32" t="s">
        <v>371</v>
      </c>
    </row>
    <row r="58" customFormat="false" ht="25.5" hidden="false" customHeight="true" outlineLevel="0" collapsed="false">
      <c r="A58" s="24" t="s">
        <v>372</v>
      </c>
      <c r="B58" s="53"/>
      <c r="C58" s="53"/>
      <c r="D58" s="53"/>
      <c r="E58" s="32" t="s">
        <v>373</v>
      </c>
    </row>
    <row r="59" customFormat="false" ht="25.5" hidden="false" customHeight="true" outlineLevel="0" collapsed="false">
      <c r="A59" s="24" t="s">
        <v>374</v>
      </c>
      <c r="B59" s="54"/>
      <c r="C59" s="54"/>
      <c r="D59" s="54"/>
      <c r="E59" s="32" t="s">
        <v>375</v>
      </c>
    </row>
    <row r="60" customFormat="false" ht="25.5" hidden="false" customHeight="true" outlineLevel="0" collapsed="false">
      <c r="A60" s="24" t="s">
        <v>376</v>
      </c>
      <c r="B60" s="54"/>
      <c r="C60" s="54"/>
      <c r="D60" s="54"/>
      <c r="E60" s="32"/>
    </row>
    <row r="61" customFormat="false" ht="25.5" hidden="false" customHeight="true" outlineLevel="0" collapsed="false">
      <c r="A61" s="24" t="s">
        <v>377</v>
      </c>
      <c r="B61" s="35"/>
      <c r="C61" s="35"/>
      <c r="D61" s="35"/>
      <c r="E61" s="32"/>
    </row>
    <row r="62" customFormat="false" ht="15" hidden="false" customHeight="true" outlineLevel="0" collapsed="false">
      <c r="A62" s="36" t="s">
        <v>378</v>
      </c>
      <c r="B62" s="37"/>
      <c r="C62" s="37"/>
      <c r="D62" s="37"/>
      <c r="E62" s="37"/>
    </row>
    <row r="63" customFormat="false" ht="25.5" hidden="false" customHeight="true" outlineLevel="0" collapsed="false">
      <c r="A63" s="24" t="s">
        <v>379</v>
      </c>
      <c r="B63" s="54"/>
      <c r="C63" s="54"/>
      <c r="D63" s="54"/>
      <c r="E63" s="32" t="s">
        <v>380</v>
      </c>
    </row>
    <row r="64" customFormat="false" ht="25.5" hidden="false" customHeight="true" outlineLevel="0" collapsed="false">
      <c r="A64" s="24" t="s">
        <v>381</v>
      </c>
      <c r="B64" s="53"/>
      <c r="C64" s="53"/>
      <c r="D64" s="53"/>
      <c r="E64" s="32" t="s">
        <v>382</v>
      </c>
    </row>
    <row r="65" customFormat="false" ht="25.5" hidden="false" customHeight="true" outlineLevel="0" collapsed="false">
      <c r="A65" s="24" t="s">
        <v>383</v>
      </c>
      <c r="B65" s="35"/>
      <c r="C65" s="35"/>
      <c r="D65" s="35"/>
      <c r="E65" s="32"/>
    </row>
    <row r="66" customFormat="false" ht="25.5" hidden="false" customHeight="true" outlineLevel="0" collapsed="false">
      <c r="A66" s="24" t="s">
        <v>384</v>
      </c>
      <c r="B66" s="54"/>
      <c r="C66" s="54"/>
      <c r="D66" s="54"/>
      <c r="E66" s="32" t="s">
        <v>385</v>
      </c>
    </row>
    <row r="67" customFormat="false" ht="25.5" hidden="false" customHeight="true" outlineLevel="0" collapsed="false">
      <c r="A67" s="24" t="s">
        <v>386</v>
      </c>
      <c r="B67" s="54"/>
      <c r="C67" s="54"/>
      <c r="D67" s="54"/>
      <c r="E67" s="32"/>
    </row>
  </sheetData>
  <mergeCells count="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C6D2F"/>
    <pageSetUpPr fitToPage="false"/>
  </sheetPr>
  <dimension ref="A1:AI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5" topLeftCell="E6" activePane="bottomRight" state="frozen"/>
      <selection pane="topLeft" activeCell="A1" activeCellId="0" sqref="A1"/>
      <selection pane="topRight" activeCell="E1" activeCellId="0" sqref="E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0"/>
    <col collapsed="false" customWidth="true" hidden="false" outlineLevel="0" max="3" min="3" style="0" width="24"/>
    <col collapsed="false" customWidth="true" hidden="false" outlineLevel="0" max="4" min="4" style="0" width="26"/>
    <col collapsed="false" customWidth="true" hidden="false" outlineLevel="0" max="5" min="5" style="0" width="58"/>
    <col collapsed="false" customWidth="true" hidden="false" outlineLevel="0" max="6" min="6" style="0" width="24"/>
    <col collapsed="false" customWidth="true" hidden="false" outlineLevel="0" max="7" min="7" style="0" width="18"/>
    <col collapsed="false" customWidth="true" hidden="false" outlineLevel="0" max="8" min="8" style="0" width="12"/>
    <col collapsed="false" customWidth="true" hidden="false" outlineLevel="0" max="10" min="9" style="0" width="8"/>
    <col collapsed="false" customWidth="true" hidden="false" outlineLevel="0" max="11" min="11" style="0" width="12"/>
    <col collapsed="false" customWidth="true" hidden="false" outlineLevel="0" max="35" min="12" style="0" width="3.2"/>
  </cols>
  <sheetData>
    <row r="1" customFormat="false" ht="24" hidden="false" customHeight="true" outlineLevel="0" collapsed="false">
      <c r="A1" s="1" t="s">
        <v>387</v>
      </c>
    </row>
    <row r="2" customFormat="false" ht="30.75" hidden="false" customHeight="true" outlineLevel="0" collapsed="false">
      <c r="A2" s="2" t="s">
        <v>388</v>
      </c>
      <c r="B2" s="2"/>
      <c r="C2" s="2"/>
      <c r="D2" s="2"/>
      <c r="E2" s="2"/>
      <c r="F2" s="2"/>
      <c r="G2" s="2"/>
      <c r="H2" s="2"/>
      <c r="I2" s="2"/>
      <c r="J2" s="2"/>
      <c r="K2" s="2"/>
    </row>
    <row r="3" customFormat="false" ht="30.75" hidden="false" customHeight="true" outlineLevel="0" collapsed="false">
      <c r="A3" s="56" t="s">
        <v>389</v>
      </c>
      <c r="B3" s="56"/>
      <c r="C3" s="56"/>
      <c r="D3" s="56"/>
      <c r="E3" s="56"/>
      <c r="F3" s="56"/>
      <c r="G3" s="56"/>
      <c r="H3" s="56"/>
      <c r="I3" s="56"/>
      <c r="J3" s="56"/>
      <c r="K3" s="56"/>
    </row>
    <row r="5" customFormat="false" ht="30" hidden="false" customHeight="true" outlineLevel="0" collapsed="false">
      <c r="A5" s="5" t="s">
        <v>390</v>
      </c>
      <c r="B5" s="5" t="s">
        <v>391</v>
      </c>
      <c r="C5" s="5" t="s">
        <v>392</v>
      </c>
      <c r="D5" s="5" t="s">
        <v>393</v>
      </c>
      <c r="E5" s="5" t="s">
        <v>394</v>
      </c>
      <c r="F5" s="5" t="s">
        <v>395</v>
      </c>
      <c r="G5" s="5" t="s">
        <v>396</v>
      </c>
      <c r="H5" s="5" t="s">
        <v>397</v>
      </c>
      <c r="I5" s="5" t="s">
        <v>398</v>
      </c>
      <c r="J5" s="5" t="s">
        <v>399</v>
      </c>
      <c r="K5" s="5" t="s">
        <v>400</v>
      </c>
      <c r="L5" s="57" t="n">
        <v>1</v>
      </c>
      <c r="M5" s="57" t="n">
        <v>2</v>
      </c>
      <c r="N5" s="57" t="n">
        <v>3</v>
      </c>
      <c r="O5" s="57" t="n">
        <v>4</v>
      </c>
      <c r="P5" s="57" t="n">
        <v>5</v>
      </c>
      <c r="Q5" s="57" t="n">
        <v>6</v>
      </c>
      <c r="R5" s="57" t="n">
        <v>7</v>
      </c>
      <c r="S5" s="57" t="n">
        <v>8</v>
      </c>
      <c r="T5" s="57" t="n">
        <v>9</v>
      </c>
      <c r="U5" s="57" t="n">
        <v>10</v>
      </c>
      <c r="V5" s="57" t="n">
        <v>11</v>
      </c>
      <c r="W5" s="57" t="n">
        <v>12</v>
      </c>
      <c r="X5" s="57" t="n">
        <v>13</v>
      </c>
      <c r="Y5" s="57" t="n">
        <v>14</v>
      </c>
      <c r="Z5" s="57" t="n">
        <v>15</v>
      </c>
      <c r="AA5" s="57" t="n">
        <v>16</v>
      </c>
      <c r="AB5" s="57" t="n">
        <v>17</v>
      </c>
      <c r="AC5" s="57" t="n">
        <v>18</v>
      </c>
      <c r="AD5" s="57" t="n">
        <v>19</v>
      </c>
      <c r="AE5" s="57" t="n">
        <v>20</v>
      </c>
      <c r="AF5" s="57" t="n">
        <v>21</v>
      </c>
      <c r="AG5" s="57" t="n">
        <v>22</v>
      </c>
      <c r="AH5" s="57" t="n">
        <v>23</v>
      </c>
      <c r="AI5" s="57" t="n">
        <v>24</v>
      </c>
    </row>
    <row r="6" customFormat="false" ht="30.75" hidden="false" customHeight="true" outlineLevel="0" collapsed="false">
      <c r="A6" s="58" t="s">
        <v>401</v>
      </c>
      <c r="B6" s="59" t="s">
        <v>402</v>
      </c>
      <c r="C6" s="60" t="s">
        <v>403</v>
      </c>
      <c r="D6" s="61"/>
      <c r="E6" s="61"/>
      <c r="F6" s="61"/>
      <c r="G6" s="62" t="s">
        <v>404</v>
      </c>
      <c r="H6" s="59" t="s">
        <v>405</v>
      </c>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row>
    <row r="7" customFormat="false" ht="69" hidden="false" customHeight="true" outlineLevel="0" collapsed="false">
      <c r="A7" s="8" t="s">
        <v>406</v>
      </c>
      <c r="B7" s="8" t="s">
        <v>402</v>
      </c>
      <c r="C7" s="63"/>
      <c r="D7" s="64" t="s">
        <v>407</v>
      </c>
      <c r="E7" s="7" t="s">
        <v>408</v>
      </c>
      <c r="F7" s="7" t="s">
        <v>409</v>
      </c>
      <c r="G7" s="63"/>
      <c r="H7" s="63"/>
      <c r="I7" s="65" t="n">
        <v>1</v>
      </c>
      <c r="J7" s="65" t="n">
        <v>2</v>
      </c>
      <c r="K7" s="66" t="s">
        <v>410</v>
      </c>
    </row>
    <row r="8" customFormat="false" ht="69" hidden="false" customHeight="true" outlineLevel="0" collapsed="false">
      <c r="A8" s="8" t="s">
        <v>411</v>
      </c>
      <c r="B8" s="8" t="s">
        <v>402</v>
      </c>
      <c r="C8" s="63"/>
      <c r="D8" s="64" t="s">
        <v>412</v>
      </c>
      <c r="E8" s="7" t="s">
        <v>413</v>
      </c>
      <c r="F8" s="7" t="s">
        <v>414</v>
      </c>
      <c r="G8" s="63"/>
      <c r="H8" s="63"/>
      <c r="I8" s="65" t="n">
        <v>2</v>
      </c>
      <c r="J8" s="65" t="n">
        <v>2</v>
      </c>
      <c r="K8" s="66" t="s">
        <v>410</v>
      </c>
    </row>
    <row r="9" customFormat="false" ht="69" hidden="false" customHeight="true" outlineLevel="0" collapsed="false">
      <c r="A9" s="8" t="s">
        <v>415</v>
      </c>
      <c r="B9" s="8" t="s">
        <v>402</v>
      </c>
      <c r="C9" s="63"/>
      <c r="D9" s="64" t="s">
        <v>416</v>
      </c>
      <c r="E9" s="7" t="s">
        <v>417</v>
      </c>
      <c r="F9" s="7" t="s">
        <v>418</v>
      </c>
      <c r="G9" s="63"/>
      <c r="H9" s="63"/>
      <c r="I9" s="65" t="n">
        <v>3</v>
      </c>
      <c r="J9" s="65" t="n">
        <v>2</v>
      </c>
      <c r="K9" s="66" t="s">
        <v>410</v>
      </c>
    </row>
    <row r="10" customFormat="false" ht="69" hidden="false" customHeight="true" outlineLevel="0" collapsed="false">
      <c r="A10" s="8" t="s">
        <v>419</v>
      </c>
      <c r="B10" s="8" t="s">
        <v>402</v>
      </c>
      <c r="C10" s="63"/>
      <c r="D10" s="64" t="s">
        <v>420</v>
      </c>
      <c r="E10" s="7" t="s">
        <v>421</v>
      </c>
      <c r="F10" s="7" t="s">
        <v>422</v>
      </c>
      <c r="G10" s="63"/>
      <c r="H10" s="63"/>
      <c r="I10" s="65" t="n">
        <v>4</v>
      </c>
      <c r="J10" s="65" t="n">
        <v>2</v>
      </c>
      <c r="K10" s="66" t="s">
        <v>410</v>
      </c>
    </row>
    <row r="11" customFormat="false" ht="69" hidden="false" customHeight="true" outlineLevel="0" collapsed="false">
      <c r="A11" s="8" t="s">
        <v>423</v>
      </c>
      <c r="B11" s="8" t="s">
        <v>402</v>
      </c>
      <c r="C11" s="63"/>
      <c r="D11" s="64" t="s">
        <v>424</v>
      </c>
      <c r="E11" s="7" t="s">
        <v>425</v>
      </c>
      <c r="F11" s="7" t="s">
        <v>426</v>
      </c>
      <c r="G11" s="63"/>
      <c r="H11" s="63"/>
      <c r="I11" s="65" t="n">
        <v>4</v>
      </c>
      <c r="J11" s="65" t="n">
        <v>2</v>
      </c>
      <c r="K11" s="66" t="s">
        <v>410</v>
      </c>
    </row>
    <row r="12" customFormat="false" ht="30.75" hidden="false" customHeight="true" outlineLevel="0" collapsed="false">
      <c r="A12" s="58" t="s">
        <v>427</v>
      </c>
      <c r="B12" s="59" t="s">
        <v>402</v>
      </c>
      <c r="C12" s="60" t="s">
        <v>428</v>
      </c>
      <c r="D12" s="61"/>
      <c r="E12" s="61"/>
      <c r="F12" s="61"/>
      <c r="G12" s="62" t="s">
        <v>429</v>
      </c>
      <c r="H12" s="59" t="s">
        <v>430</v>
      </c>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row>
    <row r="13" customFormat="false" ht="69" hidden="false" customHeight="true" outlineLevel="0" collapsed="false">
      <c r="A13" s="8" t="s">
        <v>431</v>
      </c>
      <c r="B13" s="8" t="s">
        <v>402</v>
      </c>
      <c r="C13" s="63"/>
      <c r="D13" s="64" t="s">
        <v>432</v>
      </c>
      <c r="E13" s="7" t="s">
        <v>433</v>
      </c>
      <c r="F13" s="7" t="s">
        <v>434</v>
      </c>
      <c r="G13" s="63"/>
      <c r="H13" s="63"/>
      <c r="I13" s="65" t="n">
        <v>1</v>
      </c>
      <c r="J13" s="65" t="n">
        <v>2</v>
      </c>
      <c r="K13" s="66" t="s">
        <v>410</v>
      </c>
    </row>
    <row r="14" customFormat="false" ht="56.25" hidden="false" customHeight="true" outlineLevel="0" collapsed="false">
      <c r="A14" s="8" t="s">
        <v>435</v>
      </c>
      <c r="B14" s="8" t="s">
        <v>402</v>
      </c>
      <c r="C14" s="63"/>
      <c r="D14" s="64" t="s">
        <v>436</v>
      </c>
      <c r="E14" s="7" t="s">
        <v>437</v>
      </c>
      <c r="F14" s="7" t="s">
        <v>438</v>
      </c>
      <c r="G14" s="63"/>
      <c r="H14" s="63"/>
      <c r="I14" s="65" t="n">
        <v>2</v>
      </c>
      <c r="J14" s="65" t="n">
        <v>2</v>
      </c>
      <c r="K14" s="66" t="s">
        <v>410</v>
      </c>
    </row>
    <row r="15" customFormat="false" ht="69" hidden="false" customHeight="true" outlineLevel="0" collapsed="false">
      <c r="A15" s="8" t="s">
        <v>439</v>
      </c>
      <c r="B15" s="8" t="s">
        <v>402</v>
      </c>
      <c r="C15" s="63"/>
      <c r="D15" s="64" t="s">
        <v>440</v>
      </c>
      <c r="E15" s="7" t="s">
        <v>441</v>
      </c>
      <c r="F15" s="7" t="s">
        <v>442</v>
      </c>
      <c r="G15" s="63"/>
      <c r="H15" s="63"/>
      <c r="I15" s="65" t="n">
        <v>3</v>
      </c>
      <c r="J15" s="65" t="n">
        <v>2</v>
      </c>
      <c r="K15" s="66" t="s">
        <v>410</v>
      </c>
    </row>
    <row r="16" customFormat="false" ht="69" hidden="false" customHeight="true" outlineLevel="0" collapsed="false">
      <c r="A16" s="8" t="s">
        <v>443</v>
      </c>
      <c r="B16" s="8" t="s">
        <v>402</v>
      </c>
      <c r="C16" s="63"/>
      <c r="D16" s="64" t="s">
        <v>444</v>
      </c>
      <c r="E16" s="7" t="s">
        <v>445</v>
      </c>
      <c r="F16" s="7" t="s">
        <v>446</v>
      </c>
      <c r="G16" s="63"/>
      <c r="H16" s="63"/>
      <c r="I16" s="65" t="n">
        <v>4</v>
      </c>
      <c r="J16" s="65" t="n">
        <v>2</v>
      </c>
      <c r="K16" s="66" t="s">
        <v>410</v>
      </c>
    </row>
    <row r="17" customFormat="false" ht="69" hidden="false" customHeight="true" outlineLevel="0" collapsed="false">
      <c r="A17" s="8" t="s">
        <v>447</v>
      </c>
      <c r="B17" s="8" t="s">
        <v>402</v>
      </c>
      <c r="C17" s="63"/>
      <c r="D17" s="64" t="s">
        <v>448</v>
      </c>
      <c r="E17" s="7" t="s">
        <v>449</v>
      </c>
      <c r="F17" s="7" t="s">
        <v>450</v>
      </c>
      <c r="G17" s="63"/>
      <c r="H17" s="63"/>
      <c r="I17" s="65" t="n">
        <v>5</v>
      </c>
      <c r="J17" s="65" t="n">
        <v>2</v>
      </c>
      <c r="K17" s="66" t="s">
        <v>410</v>
      </c>
    </row>
    <row r="18" customFormat="false" ht="56.25" hidden="false" customHeight="true" outlineLevel="0" collapsed="false">
      <c r="A18" s="8" t="s">
        <v>451</v>
      </c>
      <c r="B18" s="8" t="s">
        <v>402</v>
      </c>
      <c r="C18" s="63"/>
      <c r="D18" s="64" t="s">
        <v>452</v>
      </c>
      <c r="E18" s="7" t="s">
        <v>453</v>
      </c>
      <c r="F18" s="7" t="s">
        <v>454</v>
      </c>
      <c r="G18" s="63"/>
      <c r="H18" s="63"/>
      <c r="I18" s="65" t="n">
        <v>6</v>
      </c>
      <c r="J18" s="65" t="n">
        <v>3</v>
      </c>
      <c r="K18" s="66" t="s">
        <v>410</v>
      </c>
    </row>
    <row r="19" customFormat="false" ht="30.75" hidden="false" customHeight="true" outlineLevel="0" collapsed="false">
      <c r="A19" s="58" t="s">
        <v>455</v>
      </c>
      <c r="B19" s="59" t="s">
        <v>402</v>
      </c>
      <c r="C19" s="60" t="s">
        <v>456</v>
      </c>
      <c r="D19" s="61"/>
      <c r="E19" s="61"/>
      <c r="F19" s="61"/>
      <c r="G19" s="62" t="s">
        <v>457</v>
      </c>
      <c r="H19" s="59" t="s">
        <v>458</v>
      </c>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row>
    <row r="20" customFormat="false" ht="69" hidden="false" customHeight="true" outlineLevel="0" collapsed="false">
      <c r="A20" s="8" t="s">
        <v>459</v>
      </c>
      <c r="B20" s="8" t="s">
        <v>402</v>
      </c>
      <c r="C20" s="63"/>
      <c r="D20" s="64" t="s">
        <v>460</v>
      </c>
      <c r="E20" s="7" t="s">
        <v>461</v>
      </c>
      <c r="F20" s="7" t="s">
        <v>462</v>
      </c>
      <c r="G20" s="63"/>
      <c r="H20" s="63"/>
      <c r="I20" s="65" t="n">
        <v>2</v>
      </c>
      <c r="J20" s="65" t="n">
        <v>2</v>
      </c>
      <c r="K20" s="66" t="s">
        <v>410</v>
      </c>
    </row>
    <row r="21" customFormat="false" ht="56.25" hidden="false" customHeight="true" outlineLevel="0" collapsed="false">
      <c r="A21" s="8" t="s">
        <v>463</v>
      </c>
      <c r="B21" s="8" t="s">
        <v>402</v>
      </c>
      <c r="C21" s="63"/>
      <c r="D21" s="64" t="s">
        <v>464</v>
      </c>
      <c r="E21" s="7" t="s">
        <v>465</v>
      </c>
      <c r="F21" s="7" t="s">
        <v>466</v>
      </c>
      <c r="G21" s="63"/>
      <c r="H21" s="63"/>
      <c r="I21" s="65" t="n">
        <v>3</v>
      </c>
      <c r="J21" s="65" t="n">
        <v>2</v>
      </c>
      <c r="K21" s="66" t="s">
        <v>410</v>
      </c>
    </row>
    <row r="22" customFormat="false" ht="56.25" hidden="false" customHeight="true" outlineLevel="0" collapsed="false">
      <c r="A22" s="8" t="s">
        <v>467</v>
      </c>
      <c r="B22" s="8" t="s">
        <v>402</v>
      </c>
      <c r="C22" s="63"/>
      <c r="D22" s="64" t="s">
        <v>468</v>
      </c>
      <c r="E22" s="7" t="s">
        <v>469</v>
      </c>
      <c r="F22" s="7" t="s">
        <v>470</v>
      </c>
      <c r="G22" s="63"/>
      <c r="H22" s="63"/>
      <c r="I22" s="65" t="n">
        <v>4</v>
      </c>
      <c r="J22" s="65" t="n">
        <v>2</v>
      </c>
      <c r="K22" s="66" t="s">
        <v>410</v>
      </c>
    </row>
    <row r="23" customFormat="false" ht="69" hidden="false" customHeight="true" outlineLevel="0" collapsed="false">
      <c r="A23" s="8" t="s">
        <v>471</v>
      </c>
      <c r="B23" s="8" t="s">
        <v>402</v>
      </c>
      <c r="C23" s="63"/>
      <c r="D23" s="64" t="s">
        <v>472</v>
      </c>
      <c r="E23" s="7" t="s">
        <v>473</v>
      </c>
      <c r="F23" s="7" t="s">
        <v>474</v>
      </c>
      <c r="G23" s="63"/>
      <c r="H23" s="63"/>
      <c r="I23" s="65" t="n">
        <v>5</v>
      </c>
      <c r="J23" s="65" t="n">
        <v>2</v>
      </c>
      <c r="K23" s="66" t="s">
        <v>410</v>
      </c>
    </row>
    <row r="24" customFormat="false" ht="30.75" hidden="false" customHeight="true" outlineLevel="0" collapsed="false">
      <c r="A24" s="58" t="s">
        <v>475</v>
      </c>
      <c r="B24" s="59" t="s">
        <v>476</v>
      </c>
      <c r="C24" s="60" t="s">
        <v>477</v>
      </c>
      <c r="D24" s="61"/>
      <c r="E24" s="61"/>
      <c r="F24" s="61"/>
      <c r="G24" s="62" t="s">
        <v>478</v>
      </c>
      <c r="H24" s="59" t="s">
        <v>479</v>
      </c>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row>
    <row r="25" customFormat="false" ht="56.25" hidden="false" customHeight="true" outlineLevel="0" collapsed="false">
      <c r="A25" s="8" t="s">
        <v>480</v>
      </c>
      <c r="B25" s="8" t="s">
        <v>476</v>
      </c>
      <c r="C25" s="63"/>
      <c r="D25" s="64" t="s">
        <v>481</v>
      </c>
      <c r="E25" s="7" t="s">
        <v>482</v>
      </c>
      <c r="F25" s="7" t="s">
        <v>483</v>
      </c>
      <c r="G25" s="63"/>
      <c r="H25" s="63"/>
      <c r="I25" s="65" t="n">
        <v>4</v>
      </c>
      <c r="J25" s="65" t="n">
        <v>3</v>
      </c>
      <c r="K25" s="66" t="s">
        <v>410</v>
      </c>
    </row>
    <row r="26" customFormat="false" ht="69" hidden="false" customHeight="true" outlineLevel="0" collapsed="false">
      <c r="A26" s="8" t="s">
        <v>484</v>
      </c>
      <c r="B26" s="8" t="s">
        <v>476</v>
      </c>
      <c r="C26" s="63"/>
      <c r="D26" s="64" t="s">
        <v>485</v>
      </c>
      <c r="E26" s="7" t="s">
        <v>486</v>
      </c>
      <c r="F26" s="7" t="s">
        <v>487</v>
      </c>
      <c r="G26" s="63"/>
      <c r="H26" s="63"/>
      <c r="I26" s="65" t="n">
        <v>6</v>
      </c>
      <c r="J26" s="65" t="n">
        <v>3</v>
      </c>
      <c r="K26" s="66" t="s">
        <v>410</v>
      </c>
    </row>
    <row r="27" customFormat="false" ht="56.25" hidden="false" customHeight="true" outlineLevel="0" collapsed="false">
      <c r="A27" s="8" t="s">
        <v>488</v>
      </c>
      <c r="B27" s="8" t="s">
        <v>476</v>
      </c>
      <c r="C27" s="63"/>
      <c r="D27" s="64" t="s">
        <v>489</v>
      </c>
      <c r="E27" s="7" t="s">
        <v>490</v>
      </c>
      <c r="F27" s="7" t="s">
        <v>491</v>
      </c>
      <c r="G27" s="63"/>
      <c r="H27" s="63"/>
      <c r="I27" s="65" t="n">
        <v>8</v>
      </c>
      <c r="J27" s="65" t="n">
        <v>3</v>
      </c>
      <c r="K27" s="66" t="s">
        <v>410</v>
      </c>
    </row>
    <row r="28" customFormat="false" ht="56.25" hidden="false" customHeight="true" outlineLevel="0" collapsed="false">
      <c r="A28" s="8" t="s">
        <v>492</v>
      </c>
      <c r="B28" s="8" t="s">
        <v>476</v>
      </c>
      <c r="C28" s="63"/>
      <c r="D28" s="64" t="s">
        <v>493</v>
      </c>
      <c r="E28" s="7" t="s">
        <v>494</v>
      </c>
      <c r="F28" s="7" t="s">
        <v>495</v>
      </c>
      <c r="G28" s="63"/>
      <c r="H28" s="63"/>
      <c r="I28" s="65" t="n">
        <v>10</v>
      </c>
      <c r="J28" s="65" t="n">
        <v>3</v>
      </c>
      <c r="K28" s="66" t="s">
        <v>410</v>
      </c>
    </row>
    <row r="29" customFormat="false" ht="56.25" hidden="false" customHeight="true" outlineLevel="0" collapsed="false">
      <c r="A29" s="8" t="s">
        <v>496</v>
      </c>
      <c r="B29" s="8" t="s">
        <v>476</v>
      </c>
      <c r="C29" s="63"/>
      <c r="D29" s="64" t="s">
        <v>497</v>
      </c>
      <c r="E29" s="7" t="s">
        <v>498</v>
      </c>
      <c r="F29" s="7" t="s">
        <v>499</v>
      </c>
      <c r="G29" s="63"/>
      <c r="H29" s="63"/>
      <c r="I29" s="65" t="n">
        <v>12</v>
      </c>
      <c r="J29" s="65" t="n">
        <v>5</v>
      </c>
      <c r="K29" s="66" t="s">
        <v>410</v>
      </c>
    </row>
    <row r="30" customFormat="false" ht="30.75" hidden="false" customHeight="true" outlineLevel="0" collapsed="false">
      <c r="A30" s="58" t="s">
        <v>500</v>
      </c>
      <c r="B30" s="59" t="s">
        <v>402</v>
      </c>
      <c r="C30" s="60" t="s">
        <v>501</v>
      </c>
      <c r="D30" s="61"/>
      <c r="E30" s="61"/>
      <c r="F30" s="61"/>
      <c r="G30" s="62" t="s">
        <v>502</v>
      </c>
      <c r="H30" s="59" t="s">
        <v>503</v>
      </c>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row>
    <row r="31" customFormat="false" ht="69" hidden="false" customHeight="true" outlineLevel="0" collapsed="false">
      <c r="A31" s="8" t="s">
        <v>504</v>
      </c>
      <c r="B31" s="8" t="s">
        <v>402</v>
      </c>
      <c r="C31" s="63"/>
      <c r="D31" s="64" t="s">
        <v>505</v>
      </c>
      <c r="E31" s="7" t="s">
        <v>506</v>
      </c>
      <c r="F31" s="7" t="s">
        <v>507</v>
      </c>
      <c r="G31" s="63"/>
      <c r="H31" s="63"/>
      <c r="I31" s="65" t="n">
        <v>2</v>
      </c>
      <c r="J31" s="65" t="n">
        <v>2</v>
      </c>
      <c r="K31" s="66" t="s">
        <v>410</v>
      </c>
    </row>
    <row r="32" customFormat="false" ht="56.25" hidden="false" customHeight="true" outlineLevel="0" collapsed="false">
      <c r="A32" s="8" t="s">
        <v>508</v>
      </c>
      <c r="B32" s="8" t="s">
        <v>402</v>
      </c>
      <c r="C32" s="63"/>
      <c r="D32" s="64" t="s">
        <v>509</v>
      </c>
      <c r="E32" s="7" t="s">
        <v>510</v>
      </c>
      <c r="F32" s="7" t="s">
        <v>511</v>
      </c>
      <c r="G32" s="63"/>
      <c r="H32" s="63"/>
      <c r="I32" s="65" t="n">
        <v>3</v>
      </c>
      <c r="J32" s="65" t="n">
        <v>2</v>
      </c>
      <c r="K32" s="66" t="s">
        <v>410</v>
      </c>
    </row>
    <row r="33" customFormat="false" ht="56.25" hidden="false" customHeight="true" outlineLevel="0" collapsed="false">
      <c r="A33" s="8" t="s">
        <v>512</v>
      </c>
      <c r="B33" s="8" t="s">
        <v>402</v>
      </c>
      <c r="C33" s="63"/>
      <c r="D33" s="64" t="s">
        <v>513</v>
      </c>
      <c r="E33" s="7" t="s">
        <v>514</v>
      </c>
      <c r="F33" s="7" t="s">
        <v>515</v>
      </c>
      <c r="G33" s="63"/>
      <c r="H33" s="63"/>
      <c r="I33" s="65" t="n">
        <v>4</v>
      </c>
      <c r="J33" s="65" t="n">
        <v>2</v>
      </c>
      <c r="K33" s="66" t="s">
        <v>410</v>
      </c>
    </row>
    <row r="34" customFormat="false" ht="43.5" hidden="false" customHeight="true" outlineLevel="0" collapsed="false">
      <c r="A34" s="8" t="s">
        <v>516</v>
      </c>
      <c r="B34" s="8" t="s">
        <v>402</v>
      </c>
      <c r="C34" s="63"/>
      <c r="D34" s="64" t="s">
        <v>517</v>
      </c>
      <c r="E34" s="7" t="s">
        <v>518</v>
      </c>
      <c r="F34" s="7" t="s">
        <v>519</v>
      </c>
      <c r="G34" s="63"/>
      <c r="H34" s="63"/>
      <c r="I34" s="65" t="n">
        <v>5</v>
      </c>
      <c r="J34" s="65" t="n">
        <v>2</v>
      </c>
      <c r="K34" s="66" t="s">
        <v>410</v>
      </c>
    </row>
    <row r="35" customFormat="false" ht="30.75" hidden="false" customHeight="true" outlineLevel="0" collapsed="false">
      <c r="A35" s="58" t="s">
        <v>520</v>
      </c>
      <c r="B35" s="59" t="s">
        <v>521</v>
      </c>
      <c r="C35" s="60" t="s">
        <v>522</v>
      </c>
      <c r="D35" s="61"/>
      <c r="E35" s="61"/>
      <c r="F35" s="61"/>
      <c r="G35" s="62" t="s">
        <v>523</v>
      </c>
      <c r="H35" s="59" t="s">
        <v>524</v>
      </c>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row>
    <row r="36" customFormat="false" ht="56.25" hidden="false" customHeight="true" outlineLevel="0" collapsed="false">
      <c r="A36" s="8" t="s">
        <v>525</v>
      </c>
      <c r="B36" s="8" t="s">
        <v>521</v>
      </c>
      <c r="C36" s="63"/>
      <c r="D36" s="64" t="s">
        <v>526</v>
      </c>
      <c r="E36" s="7" t="s">
        <v>527</v>
      </c>
      <c r="F36" s="7" t="s">
        <v>528</v>
      </c>
      <c r="G36" s="63"/>
      <c r="H36" s="63"/>
      <c r="I36" s="65" t="n">
        <v>4</v>
      </c>
      <c r="J36" s="65" t="n">
        <v>2</v>
      </c>
      <c r="K36" s="66" t="s">
        <v>410</v>
      </c>
    </row>
    <row r="37" customFormat="false" ht="56.25" hidden="false" customHeight="true" outlineLevel="0" collapsed="false">
      <c r="A37" s="8" t="s">
        <v>529</v>
      </c>
      <c r="B37" s="8" t="s">
        <v>521</v>
      </c>
      <c r="C37" s="63"/>
      <c r="D37" s="64" t="s">
        <v>530</v>
      </c>
      <c r="E37" s="7" t="s">
        <v>531</v>
      </c>
      <c r="F37" s="7" t="s">
        <v>532</v>
      </c>
      <c r="G37" s="63"/>
      <c r="H37" s="63"/>
      <c r="I37" s="65" t="n">
        <v>5</v>
      </c>
      <c r="J37" s="65" t="n">
        <v>2</v>
      </c>
      <c r="K37" s="66" t="s">
        <v>410</v>
      </c>
    </row>
    <row r="38" customFormat="false" ht="56.25" hidden="false" customHeight="true" outlineLevel="0" collapsed="false">
      <c r="A38" s="8" t="s">
        <v>533</v>
      </c>
      <c r="B38" s="8" t="s">
        <v>521</v>
      </c>
      <c r="C38" s="63"/>
      <c r="D38" s="64" t="s">
        <v>534</v>
      </c>
      <c r="E38" s="7" t="s">
        <v>535</v>
      </c>
      <c r="F38" s="7" t="s">
        <v>536</v>
      </c>
      <c r="G38" s="63"/>
      <c r="H38" s="63"/>
      <c r="I38" s="65" t="n">
        <v>6</v>
      </c>
      <c r="J38" s="65" t="n">
        <v>2</v>
      </c>
      <c r="K38" s="66" t="s">
        <v>410</v>
      </c>
    </row>
    <row r="39" customFormat="false" ht="56.25" hidden="false" customHeight="true" outlineLevel="0" collapsed="false">
      <c r="A39" s="8" t="s">
        <v>537</v>
      </c>
      <c r="B39" s="8" t="s">
        <v>521</v>
      </c>
      <c r="C39" s="63"/>
      <c r="D39" s="64" t="s">
        <v>538</v>
      </c>
      <c r="E39" s="7" t="s">
        <v>539</v>
      </c>
      <c r="F39" s="7" t="s">
        <v>540</v>
      </c>
      <c r="G39" s="63"/>
      <c r="H39" s="63"/>
      <c r="I39" s="65" t="n">
        <v>7</v>
      </c>
      <c r="J39" s="65" t="n">
        <v>2</v>
      </c>
      <c r="K39" s="66" t="s">
        <v>410</v>
      </c>
    </row>
    <row r="40" customFormat="false" ht="56.25" hidden="false" customHeight="true" outlineLevel="0" collapsed="false">
      <c r="A40" s="8" t="s">
        <v>541</v>
      </c>
      <c r="B40" s="8" t="s">
        <v>521</v>
      </c>
      <c r="C40" s="63"/>
      <c r="D40" s="64" t="s">
        <v>542</v>
      </c>
      <c r="E40" s="7" t="s">
        <v>543</v>
      </c>
      <c r="F40" s="7" t="s">
        <v>544</v>
      </c>
      <c r="G40" s="63"/>
      <c r="H40" s="63"/>
      <c r="I40" s="65" t="n">
        <v>8</v>
      </c>
      <c r="J40" s="65" t="n">
        <v>2</v>
      </c>
      <c r="K40" s="66" t="s">
        <v>410</v>
      </c>
    </row>
    <row r="41" customFormat="false" ht="56.25" hidden="false" customHeight="true" outlineLevel="0" collapsed="false">
      <c r="A41" s="8" t="s">
        <v>545</v>
      </c>
      <c r="B41" s="8" t="s">
        <v>521</v>
      </c>
      <c r="C41" s="63"/>
      <c r="D41" s="64" t="s">
        <v>546</v>
      </c>
      <c r="E41" s="7" t="s">
        <v>547</v>
      </c>
      <c r="F41" s="7" t="s">
        <v>548</v>
      </c>
      <c r="G41" s="63"/>
      <c r="H41" s="63"/>
      <c r="I41" s="65" t="n">
        <v>9</v>
      </c>
      <c r="J41" s="65" t="n">
        <v>4</v>
      </c>
      <c r="K41" s="66" t="s">
        <v>410</v>
      </c>
    </row>
    <row r="42" customFormat="false" ht="30.75" hidden="false" customHeight="true" outlineLevel="0" collapsed="false">
      <c r="A42" s="58" t="s">
        <v>549</v>
      </c>
      <c r="B42" s="59" t="s">
        <v>476</v>
      </c>
      <c r="C42" s="60" t="s">
        <v>550</v>
      </c>
      <c r="D42" s="61"/>
      <c r="E42" s="61"/>
      <c r="F42" s="61"/>
      <c r="G42" s="62" t="s">
        <v>551</v>
      </c>
      <c r="H42" s="59" t="s">
        <v>552</v>
      </c>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row>
    <row r="43" customFormat="false" ht="56.25" hidden="false" customHeight="true" outlineLevel="0" collapsed="false">
      <c r="A43" s="8" t="s">
        <v>553</v>
      </c>
      <c r="B43" s="8" t="s">
        <v>476</v>
      </c>
      <c r="C43" s="63"/>
      <c r="D43" s="64" t="s">
        <v>554</v>
      </c>
      <c r="E43" s="7" t="s">
        <v>555</v>
      </c>
      <c r="F43" s="7" t="s">
        <v>556</v>
      </c>
      <c r="G43" s="63"/>
      <c r="H43" s="63"/>
      <c r="I43" s="65" t="n">
        <v>3</v>
      </c>
      <c r="J43" s="65" t="n">
        <v>2</v>
      </c>
      <c r="K43" s="66" t="s">
        <v>410</v>
      </c>
    </row>
    <row r="44" customFormat="false" ht="56.25" hidden="false" customHeight="true" outlineLevel="0" collapsed="false">
      <c r="A44" s="8" t="s">
        <v>557</v>
      </c>
      <c r="B44" s="8" t="s">
        <v>476</v>
      </c>
      <c r="C44" s="63"/>
      <c r="D44" s="64" t="s">
        <v>558</v>
      </c>
      <c r="E44" s="7" t="s">
        <v>559</v>
      </c>
      <c r="F44" s="7" t="s">
        <v>560</v>
      </c>
      <c r="G44" s="63"/>
      <c r="H44" s="63"/>
      <c r="I44" s="65" t="n">
        <v>4</v>
      </c>
      <c r="J44" s="65" t="n">
        <v>2</v>
      </c>
      <c r="K44" s="66" t="s">
        <v>410</v>
      </c>
    </row>
    <row r="45" customFormat="false" ht="43.5" hidden="false" customHeight="true" outlineLevel="0" collapsed="false">
      <c r="A45" s="8" t="s">
        <v>561</v>
      </c>
      <c r="B45" s="8" t="s">
        <v>476</v>
      </c>
      <c r="C45" s="63"/>
      <c r="D45" s="64" t="s">
        <v>562</v>
      </c>
      <c r="E45" s="7" t="s">
        <v>563</v>
      </c>
      <c r="F45" s="7" t="s">
        <v>564</v>
      </c>
      <c r="G45" s="63"/>
      <c r="H45" s="63"/>
      <c r="I45" s="65" t="n">
        <v>5</v>
      </c>
      <c r="J45" s="65" t="n">
        <v>2</v>
      </c>
      <c r="K45" s="66" t="s">
        <v>410</v>
      </c>
    </row>
    <row r="46" customFormat="false" ht="56.25" hidden="false" customHeight="true" outlineLevel="0" collapsed="false">
      <c r="A46" s="8" t="s">
        <v>565</v>
      </c>
      <c r="B46" s="8" t="s">
        <v>476</v>
      </c>
      <c r="C46" s="63"/>
      <c r="D46" s="64" t="s">
        <v>566</v>
      </c>
      <c r="E46" s="7" t="s">
        <v>567</v>
      </c>
      <c r="F46" s="7" t="s">
        <v>568</v>
      </c>
      <c r="G46" s="63"/>
      <c r="H46" s="63"/>
      <c r="I46" s="65" t="n">
        <v>6</v>
      </c>
      <c r="J46" s="65" t="n">
        <v>3</v>
      </c>
      <c r="K46" s="66" t="s">
        <v>410</v>
      </c>
    </row>
    <row r="47" customFormat="false" ht="30.75" hidden="false" customHeight="true" outlineLevel="0" collapsed="false">
      <c r="A47" s="58" t="s">
        <v>569</v>
      </c>
      <c r="B47" s="59" t="s">
        <v>521</v>
      </c>
      <c r="C47" s="60" t="s">
        <v>570</v>
      </c>
      <c r="D47" s="61"/>
      <c r="E47" s="61"/>
      <c r="F47" s="61"/>
      <c r="G47" s="62" t="s">
        <v>478</v>
      </c>
      <c r="H47" s="59" t="s">
        <v>571</v>
      </c>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row>
    <row r="48" customFormat="false" ht="56.25" hidden="false" customHeight="true" outlineLevel="0" collapsed="false">
      <c r="A48" s="8" t="s">
        <v>572</v>
      </c>
      <c r="B48" s="8" t="s">
        <v>521</v>
      </c>
      <c r="C48" s="63"/>
      <c r="D48" s="64" t="s">
        <v>573</v>
      </c>
      <c r="E48" s="7" t="s">
        <v>574</v>
      </c>
      <c r="F48" s="7" t="s">
        <v>575</v>
      </c>
      <c r="G48" s="63"/>
      <c r="H48" s="63"/>
      <c r="I48" s="65" t="n">
        <v>6</v>
      </c>
      <c r="J48" s="65" t="n">
        <v>2</v>
      </c>
      <c r="K48" s="66" t="s">
        <v>410</v>
      </c>
    </row>
    <row r="49" customFormat="false" ht="56.25" hidden="false" customHeight="true" outlineLevel="0" collapsed="false">
      <c r="A49" s="8" t="s">
        <v>576</v>
      </c>
      <c r="B49" s="8" t="s">
        <v>521</v>
      </c>
      <c r="C49" s="63"/>
      <c r="D49" s="64" t="s">
        <v>577</v>
      </c>
      <c r="E49" s="7" t="s">
        <v>578</v>
      </c>
      <c r="F49" s="7" t="s">
        <v>579</v>
      </c>
      <c r="G49" s="63"/>
      <c r="H49" s="63"/>
      <c r="I49" s="65" t="n">
        <v>7</v>
      </c>
      <c r="J49" s="65" t="n">
        <v>2</v>
      </c>
      <c r="K49" s="66" t="s">
        <v>410</v>
      </c>
    </row>
    <row r="50" customFormat="false" ht="56.25" hidden="false" customHeight="true" outlineLevel="0" collapsed="false">
      <c r="A50" s="8" t="s">
        <v>580</v>
      </c>
      <c r="B50" s="8" t="s">
        <v>521</v>
      </c>
      <c r="C50" s="63"/>
      <c r="D50" s="64" t="s">
        <v>581</v>
      </c>
      <c r="E50" s="7" t="s">
        <v>582</v>
      </c>
      <c r="F50" s="7" t="s">
        <v>583</v>
      </c>
      <c r="G50" s="63"/>
      <c r="H50" s="63"/>
      <c r="I50" s="65" t="n">
        <v>8</v>
      </c>
      <c r="J50" s="65" t="n">
        <v>2</v>
      </c>
      <c r="K50" s="66" t="s">
        <v>410</v>
      </c>
    </row>
    <row r="51" customFormat="false" ht="56.25" hidden="false" customHeight="true" outlineLevel="0" collapsed="false">
      <c r="A51" s="8" t="s">
        <v>584</v>
      </c>
      <c r="B51" s="8" t="s">
        <v>521</v>
      </c>
      <c r="C51" s="63"/>
      <c r="D51" s="64" t="s">
        <v>585</v>
      </c>
      <c r="E51" s="7" t="s">
        <v>586</v>
      </c>
      <c r="F51" s="7" t="s">
        <v>587</v>
      </c>
      <c r="G51" s="63"/>
      <c r="H51" s="63"/>
      <c r="I51" s="65" t="n">
        <v>9</v>
      </c>
      <c r="J51" s="65" t="n">
        <v>4</v>
      </c>
      <c r="K51" s="66" t="s">
        <v>410</v>
      </c>
    </row>
    <row r="52" customFormat="false" ht="30.75" hidden="false" customHeight="true" outlineLevel="0" collapsed="false">
      <c r="A52" s="58" t="s">
        <v>588</v>
      </c>
      <c r="B52" s="59" t="s">
        <v>521</v>
      </c>
      <c r="C52" s="60" t="s">
        <v>589</v>
      </c>
      <c r="D52" s="61"/>
      <c r="E52" s="61"/>
      <c r="F52" s="61"/>
      <c r="G52" s="62" t="s">
        <v>457</v>
      </c>
      <c r="H52" s="59" t="s">
        <v>590</v>
      </c>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row>
    <row r="53" customFormat="false" ht="69" hidden="false" customHeight="true" outlineLevel="0" collapsed="false">
      <c r="A53" s="8" t="s">
        <v>591</v>
      </c>
      <c r="B53" s="8" t="s">
        <v>521</v>
      </c>
      <c r="C53" s="63"/>
      <c r="D53" s="64" t="s">
        <v>592</v>
      </c>
      <c r="E53" s="7" t="s">
        <v>593</v>
      </c>
      <c r="F53" s="7" t="s">
        <v>594</v>
      </c>
      <c r="G53" s="63"/>
      <c r="H53" s="63"/>
      <c r="I53" s="65" t="n">
        <v>6</v>
      </c>
      <c r="J53" s="65" t="n">
        <v>2</v>
      </c>
      <c r="K53" s="66" t="s">
        <v>410</v>
      </c>
    </row>
    <row r="54" customFormat="false" ht="56.25" hidden="false" customHeight="true" outlineLevel="0" collapsed="false">
      <c r="A54" s="8" t="s">
        <v>595</v>
      </c>
      <c r="B54" s="8" t="s">
        <v>521</v>
      </c>
      <c r="C54" s="63"/>
      <c r="D54" s="64" t="s">
        <v>596</v>
      </c>
      <c r="E54" s="7" t="s">
        <v>597</v>
      </c>
      <c r="F54" s="7" t="s">
        <v>598</v>
      </c>
      <c r="G54" s="63"/>
      <c r="H54" s="63"/>
      <c r="I54" s="65" t="n">
        <v>7</v>
      </c>
      <c r="J54" s="65" t="n">
        <v>2</v>
      </c>
      <c r="K54" s="66" t="s">
        <v>410</v>
      </c>
    </row>
    <row r="55" customFormat="false" ht="69" hidden="false" customHeight="true" outlineLevel="0" collapsed="false">
      <c r="A55" s="8" t="s">
        <v>599</v>
      </c>
      <c r="B55" s="8" t="s">
        <v>521</v>
      </c>
      <c r="C55" s="63"/>
      <c r="D55" s="64" t="s">
        <v>600</v>
      </c>
      <c r="E55" s="7" t="s">
        <v>601</v>
      </c>
      <c r="F55" s="7" t="s">
        <v>602</v>
      </c>
      <c r="G55" s="63"/>
      <c r="H55" s="63"/>
      <c r="I55" s="65" t="n">
        <v>8</v>
      </c>
      <c r="J55" s="65" t="n">
        <v>2</v>
      </c>
      <c r="K55" s="66" t="s">
        <v>410</v>
      </c>
    </row>
    <row r="56" customFormat="false" ht="56.25" hidden="false" customHeight="true" outlineLevel="0" collapsed="false">
      <c r="A56" s="8" t="s">
        <v>603</v>
      </c>
      <c r="B56" s="8" t="s">
        <v>521</v>
      </c>
      <c r="C56" s="63"/>
      <c r="D56" s="64" t="s">
        <v>604</v>
      </c>
      <c r="E56" s="7" t="s">
        <v>605</v>
      </c>
      <c r="F56" s="7" t="s">
        <v>606</v>
      </c>
      <c r="G56" s="63"/>
      <c r="H56" s="63"/>
      <c r="I56" s="65" t="n">
        <v>9</v>
      </c>
      <c r="J56" s="65" t="n">
        <v>2</v>
      </c>
      <c r="K56" s="66" t="s">
        <v>410</v>
      </c>
    </row>
    <row r="57" customFormat="false" ht="56.25" hidden="false" customHeight="true" outlineLevel="0" collapsed="false">
      <c r="A57" s="8" t="s">
        <v>607</v>
      </c>
      <c r="B57" s="8" t="s">
        <v>521</v>
      </c>
      <c r="C57" s="63"/>
      <c r="D57" s="64" t="s">
        <v>608</v>
      </c>
      <c r="E57" s="7" t="s">
        <v>609</v>
      </c>
      <c r="F57" s="7" t="s">
        <v>610</v>
      </c>
      <c r="G57" s="63"/>
      <c r="H57" s="63"/>
      <c r="I57" s="65" t="n">
        <v>10</v>
      </c>
      <c r="J57" s="65" t="n">
        <v>2</v>
      </c>
      <c r="K57" s="66" t="s">
        <v>410</v>
      </c>
    </row>
    <row r="58" customFormat="false" ht="56.25" hidden="false" customHeight="true" outlineLevel="0" collapsed="false">
      <c r="A58" s="8" t="s">
        <v>611</v>
      </c>
      <c r="B58" s="8" t="s">
        <v>521</v>
      </c>
      <c r="C58" s="63"/>
      <c r="D58" s="64" t="s">
        <v>612</v>
      </c>
      <c r="E58" s="7" t="s">
        <v>613</v>
      </c>
      <c r="F58" s="7" t="s">
        <v>614</v>
      </c>
      <c r="G58" s="63"/>
      <c r="H58" s="63"/>
      <c r="I58" s="65" t="n">
        <v>11</v>
      </c>
      <c r="J58" s="65" t="n">
        <v>4</v>
      </c>
      <c r="K58" s="66" t="s">
        <v>410</v>
      </c>
    </row>
    <row r="59" customFormat="false" ht="30.75" hidden="false" customHeight="true" outlineLevel="0" collapsed="false">
      <c r="A59" s="58" t="s">
        <v>615</v>
      </c>
      <c r="B59" s="59" t="s">
        <v>521</v>
      </c>
      <c r="C59" s="60" t="s">
        <v>616</v>
      </c>
      <c r="D59" s="61"/>
      <c r="E59" s="61"/>
      <c r="F59" s="61"/>
      <c r="G59" s="62" t="s">
        <v>617</v>
      </c>
      <c r="H59" s="59" t="s">
        <v>458</v>
      </c>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row>
    <row r="60" customFormat="false" ht="69" hidden="false" customHeight="true" outlineLevel="0" collapsed="false">
      <c r="A60" s="8" t="s">
        <v>618</v>
      </c>
      <c r="B60" s="8" t="s">
        <v>521</v>
      </c>
      <c r="C60" s="63"/>
      <c r="D60" s="64" t="s">
        <v>619</v>
      </c>
      <c r="E60" s="7" t="s">
        <v>620</v>
      </c>
      <c r="F60" s="7" t="s">
        <v>621</v>
      </c>
      <c r="G60" s="63"/>
      <c r="H60" s="63"/>
      <c r="I60" s="65" t="n">
        <v>4</v>
      </c>
      <c r="J60" s="65" t="n">
        <v>2</v>
      </c>
      <c r="K60" s="66" t="s">
        <v>410</v>
      </c>
    </row>
    <row r="61" customFormat="false" ht="56.25" hidden="false" customHeight="true" outlineLevel="0" collapsed="false">
      <c r="A61" s="8" t="s">
        <v>622</v>
      </c>
      <c r="B61" s="8" t="s">
        <v>521</v>
      </c>
      <c r="C61" s="63"/>
      <c r="D61" s="64" t="s">
        <v>623</v>
      </c>
      <c r="E61" s="7" t="s">
        <v>624</v>
      </c>
      <c r="F61" s="7" t="s">
        <v>625</v>
      </c>
      <c r="G61" s="63"/>
      <c r="H61" s="63"/>
      <c r="I61" s="65" t="n">
        <v>5</v>
      </c>
      <c r="J61" s="65" t="n">
        <v>2</v>
      </c>
      <c r="K61" s="66" t="s">
        <v>410</v>
      </c>
    </row>
    <row r="62" customFormat="false" ht="56.25" hidden="false" customHeight="true" outlineLevel="0" collapsed="false">
      <c r="A62" s="8" t="s">
        <v>626</v>
      </c>
      <c r="B62" s="8" t="s">
        <v>521</v>
      </c>
      <c r="C62" s="63"/>
      <c r="D62" s="64" t="s">
        <v>627</v>
      </c>
      <c r="E62" s="7" t="s">
        <v>628</v>
      </c>
      <c r="F62" s="7" t="s">
        <v>629</v>
      </c>
      <c r="G62" s="63"/>
      <c r="H62" s="63"/>
      <c r="I62" s="65" t="n">
        <v>6</v>
      </c>
      <c r="J62" s="65" t="n">
        <v>2</v>
      </c>
      <c r="K62" s="66" t="s">
        <v>410</v>
      </c>
    </row>
    <row r="63" customFormat="false" ht="56.25" hidden="false" customHeight="true" outlineLevel="0" collapsed="false">
      <c r="A63" s="8" t="s">
        <v>630</v>
      </c>
      <c r="B63" s="8" t="s">
        <v>521</v>
      </c>
      <c r="C63" s="63"/>
      <c r="D63" s="64" t="s">
        <v>631</v>
      </c>
      <c r="E63" s="7" t="s">
        <v>632</v>
      </c>
      <c r="F63" s="7" t="s">
        <v>633</v>
      </c>
      <c r="G63" s="63"/>
      <c r="H63" s="63"/>
      <c r="I63" s="65" t="n">
        <v>7</v>
      </c>
      <c r="J63" s="65" t="n">
        <v>4</v>
      </c>
      <c r="K63" s="66" t="s">
        <v>410</v>
      </c>
    </row>
    <row r="64" customFormat="false" ht="30.75" hidden="false" customHeight="true" outlineLevel="0" collapsed="false">
      <c r="A64" s="58" t="s">
        <v>634</v>
      </c>
      <c r="B64" s="59" t="s">
        <v>521</v>
      </c>
      <c r="C64" s="60" t="s">
        <v>635</v>
      </c>
      <c r="D64" s="61"/>
      <c r="E64" s="61"/>
      <c r="F64" s="61"/>
      <c r="G64" s="62" t="s">
        <v>636</v>
      </c>
      <c r="H64" s="59" t="s">
        <v>637</v>
      </c>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row>
    <row r="65" customFormat="false" ht="56.25" hidden="false" customHeight="true" outlineLevel="0" collapsed="false">
      <c r="A65" s="8" t="s">
        <v>638</v>
      </c>
      <c r="B65" s="8" t="s">
        <v>521</v>
      </c>
      <c r="C65" s="63"/>
      <c r="D65" s="64" t="s">
        <v>639</v>
      </c>
      <c r="E65" s="7" t="s">
        <v>640</v>
      </c>
      <c r="F65" s="7" t="s">
        <v>641</v>
      </c>
      <c r="G65" s="63"/>
      <c r="H65" s="63"/>
      <c r="I65" s="65" t="n">
        <v>8</v>
      </c>
      <c r="J65" s="65" t="n">
        <v>3</v>
      </c>
      <c r="K65" s="66" t="s">
        <v>410</v>
      </c>
    </row>
    <row r="66" customFormat="false" ht="43.5" hidden="false" customHeight="true" outlineLevel="0" collapsed="false">
      <c r="A66" s="8" t="s">
        <v>642</v>
      </c>
      <c r="B66" s="8" t="s">
        <v>521</v>
      </c>
      <c r="C66" s="63"/>
      <c r="D66" s="64" t="s">
        <v>643</v>
      </c>
      <c r="E66" s="7" t="s">
        <v>644</v>
      </c>
      <c r="F66" s="7" t="s">
        <v>645</v>
      </c>
      <c r="G66" s="63"/>
      <c r="H66" s="63"/>
      <c r="I66" s="65" t="n">
        <v>10</v>
      </c>
      <c r="J66" s="65" t="n">
        <v>3</v>
      </c>
      <c r="K66" s="66" t="s">
        <v>410</v>
      </c>
    </row>
    <row r="67" customFormat="false" ht="56.25" hidden="false" customHeight="true" outlineLevel="0" collapsed="false">
      <c r="A67" s="8" t="s">
        <v>646</v>
      </c>
      <c r="B67" s="8" t="s">
        <v>521</v>
      </c>
      <c r="C67" s="63"/>
      <c r="D67" s="64" t="s">
        <v>647</v>
      </c>
      <c r="E67" s="7" t="s">
        <v>648</v>
      </c>
      <c r="F67" s="7" t="s">
        <v>649</v>
      </c>
      <c r="G67" s="63"/>
      <c r="H67" s="63"/>
      <c r="I67" s="65" t="n">
        <v>12</v>
      </c>
      <c r="J67" s="65" t="n">
        <v>3</v>
      </c>
      <c r="K67" s="66" t="s">
        <v>410</v>
      </c>
    </row>
    <row r="68" customFormat="false" ht="56.25" hidden="false" customHeight="true" outlineLevel="0" collapsed="false">
      <c r="A68" s="8" t="s">
        <v>650</v>
      </c>
      <c r="B68" s="8" t="s">
        <v>521</v>
      </c>
      <c r="C68" s="63"/>
      <c r="D68" s="64" t="s">
        <v>651</v>
      </c>
      <c r="E68" s="7" t="s">
        <v>652</v>
      </c>
      <c r="F68" s="7" t="s">
        <v>653</v>
      </c>
      <c r="G68" s="63"/>
      <c r="H68" s="63"/>
      <c r="I68" s="65" t="n">
        <v>14</v>
      </c>
      <c r="J68" s="65" t="n">
        <v>3</v>
      </c>
      <c r="K68" s="66" t="s">
        <v>410</v>
      </c>
    </row>
    <row r="69" customFormat="false" ht="30.75" hidden="false" customHeight="true" outlineLevel="0" collapsed="false">
      <c r="A69" s="58" t="s">
        <v>654</v>
      </c>
      <c r="B69" s="59" t="s">
        <v>655</v>
      </c>
      <c r="C69" s="60" t="s">
        <v>656</v>
      </c>
      <c r="D69" s="61"/>
      <c r="E69" s="61"/>
      <c r="F69" s="61"/>
      <c r="G69" s="62" t="s">
        <v>657</v>
      </c>
      <c r="H69" s="59" t="s">
        <v>658</v>
      </c>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row>
    <row r="70" customFormat="false" ht="56.25" hidden="false" customHeight="true" outlineLevel="0" collapsed="false">
      <c r="A70" s="8" t="s">
        <v>659</v>
      </c>
      <c r="B70" s="8" t="s">
        <v>655</v>
      </c>
      <c r="C70" s="63"/>
      <c r="D70" s="64" t="s">
        <v>660</v>
      </c>
      <c r="E70" s="7" t="s">
        <v>661</v>
      </c>
      <c r="F70" s="7" t="s">
        <v>662</v>
      </c>
      <c r="G70" s="63"/>
      <c r="H70" s="63"/>
      <c r="I70" s="65" t="n">
        <v>10</v>
      </c>
      <c r="J70" s="65" t="n">
        <v>3</v>
      </c>
      <c r="K70" s="66" t="s">
        <v>410</v>
      </c>
    </row>
    <row r="71" customFormat="false" ht="69" hidden="false" customHeight="true" outlineLevel="0" collapsed="false">
      <c r="A71" s="8" t="s">
        <v>663</v>
      </c>
      <c r="B71" s="8" t="s">
        <v>655</v>
      </c>
      <c r="C71" s="63"/>
      <c r="D71" s="64" t="s">
        <v>664</v>
      </c>
      <c r="E71" s="7" t="s">
        <v>665</v>
      </c>
      <c r="F71" s="7" t="s">
        <v>666</v>
      </c>
      <c r="G71" s="63"/>
      <c r="H71" s="63"/>
      <c r="I71" s="65" t="n">
        <v>12</v>
      </c>
      <c r="J71" s="65" t="n">
        <v>3</v>
      </c>
      <c r="K71" s="66" t="s">
        <v>410</v>
      </c>
    </row>
    <row r="72" customFormat="false" ht="56.25" hidden="false" customHeight="true" outlineLevel="0" collapsed="false">
      <c r="A72" s="8" t="s">
        <v>667</v>
      </c>
      <c r="B72" s="8" t="s">
        <v>655</v>
      </c>
      <c r="C72" s="63"/>
      <c r="D72" s="64" t="s">
        <v>668</v>
      </c>
      <c r="E72" s="7" t="s">
        <v>669</v>
      </c>
      <c r="F72" s="7" t="s">
        <v>670</v>
      </c>
      <c r="G72" s="63"/>
      <c r="H72" s="63"/>
      <c r="I72" s="65" t="n">
        <v>14</v>
      </c>
      <c r="J72" s="65" t="n">
        <v>3</v>
      </c>
      <c r="K72" s="66" t="s">
        <v>410</v>
      </c>
    </row>
    <row r="73" customFormat="false" ht="56.25" hidden="false" customHeight="true" outlineLevel="0" collapsed="false">
      <c r="A73" s="8" t="s">
        <v>671</v>
      </c>
      <c r="B73" s="8" t="s">
        <v>655</v>
      </c>
      <c r="C73" s="63"/>
      <c r="D73" s="64" t="s">
        <v>672</v>
      </c>
      <c r="E73" s="7" t="s">
        <v>673</v>
      </c>
      <c r="F73" s="7" t="s">
        <v>674</v>
      </c>
      <c r="G73" s="63"/>
      <c r="H73" s="63"/>
      <c r="I73" s="65" t="n">
        <v>16</v>
      </c>
      <c r="J73" s="65" t="n">
        <v>5</v>
      </c>
      <c r="K73" s="66" t="s">
        <v>410</v>
      </c>
    </row>
  </sheetData>
  <mergeCells count="2">
    <mergeCell ref="A2:K2"/>
    <mergeCell ref="A3:K3"/>
  </mergeCells>
  <conditionalFormatting sqref="L6:AI73">
    <cfRule type="expression" priority="2" aboveAverage="0" equalAverage="0" bottom="0" percent="0" rank="0" text="" dxfId="2">
      <formula>AND(L$5&gt;=$I6,L$5&lt;$I6+$J6,$I6&lt;&gt;"")</formula>
    </cfRule>
  </conditionalFormatting>
  <conditionalFormatting sqref="K6:K73">
    <cfRule type="expression" priority="3" aboveAverage="0" equalAverage="0" bottom="0" percent="0" rank="0" text="" dxfId="3">
      <formula>$K6="Done"</formula>
    </cfRule>
    <cfRule type="expression" priority="4" aboveAverage="0" equalAverage="0" bottom="0" percent="0" rank="0" text="" dxfId="4">
      <formula>$K6="Blocked"</formula>
    </cfRule>
  </conditionalFormatting>
  <dataValidations count="1">
    <dataValidation allowBlank="true" errorStyle="stop" operator="between" showDropDown="false" showErrorMessage="false" showInputMessage="false" sqref="K7:K11 K13:K18 K20:K23 K25:K29 K31:K34 K36:K41 K43:K46 K48:K51 K53:K58 K60:K63 K65:K68 K70:K73" type="list">
      <formula1>"Not started,In progress,Done,Blocked"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C6D2F"/>
    <pageSetUpPr fitToPage="false"/>
  </sheetPr>
  <dimension ref="A1:O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4" topLeftCell="E5" activePane="bottomRight" state="frozen"/>
      <selection pane="topLeft" activeCell="A1" activeCellId="0" sqref="A1"/>
      <selection pane="topRight" activeCell="E1" activeCellId="0" sqref="E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7"/>
    <col collapsed="false" customWidth="true" hidden="false" outlineLevel="0" max="3" min="3" style="0" width="11"/>
    <col collapsed="false" customWidth="true" hidden="false" outlineLevel="0" max="4" min="4" style="0" width="22"/>
    <col collapsed="false" customWidth="true" hidden="false" outlineLevel="0" max="5" min="5" style="0" width="30"/>
    <col collapsed="false" customWidth="true" hidden="false" outlineLevel="0" max="6" min="6" style="0" width="44"/>
    <col collapsed="false" customWidth="true" hidden="false" outlineLevel="0" max="7" min="7" style="0" width="34"/>
    <col collapsed="false" customWidth="true" hidden="false" outlineLevel="0" max="8" min="8" style="0" width="38"/>
    <col collapsed="false" customWidth="true" hidden="false" outlineLevel="0" max="9" min="9" style="0" width="30"/>
    <col collapsed="false" customWidth="true" hidden="false" outlineLevel="0" max="10" min="10" style="0" width="9"/>
    <col collapsed="false" customWidth="true" hidden="false" outlineLevel="0" max="11" min="11" style="0" width="32"/>
    <col collapsed="false" customWidth="true" hidden="false" outlineLevel="0" max="12" min="12" style="0" width="14"/>
    <col collapsed="false" customWidth="true" hidden="false" outlineLevel="0" max="13" min="13" style="0" width="16"/>
    <col collapsed="false" customWidth="true" hidden="false" outlineLevel="0" max="14" min="14" style="0" width="12"/>
    <col collapsed="false" customWidth="true" hidden="false" outlineLevel="0" max="15" min="15" style="0" width="24"/>
  </cols>
  <sheetData>
    <row r="1" customFormat="false" ht="24" hidden="false" customHeight="true" outlineLevel="0" collapsed="false">
      <c r="A1" s="1" t="s">
        <v>675</v>
      </c>
    </row>
    <row r="2" customFormat="false" ht="30.75" hidden="false" customHeight="true" outlineLevel="0" collapsed="false">
      <c r="A2" s="2" t="s">
        <v>676</v>
      </c>
      <c r="B2" s="2"/>
      <c r="C2" s="2"/>
      <c r="D2" s="2"/>
      <c r="E2" s="2"/>
      <c r="F2" s="2"/>
      <c r="G2" s="2"/>
      <c r="H2" s="2"/>
      <c r="I2" s="2"/>
    </row>
    <row r="4" customFormat="false" ht="30" hidden="false" customHeight="true" outlineLevel="0" collapsed="false">
      <c r="A4" s="5" t="s">
        <v>390</v>
      </c>
      <c r="B4" s="5" t="s">
        <v>677</v>
      </c>
      <c r="C4" s="5" t="s">
        <v>678</v>
      </c>
      <c r="D4" s="5" t="s">
        <v>679</v>
      </c>
      <c r="E4" s="5" t="s">
        <v>680</v>
      </c>
      <c r="F4" s="5" t="s">
        <v>681</v>
      </c>
      <c r="G4" s="5" t="s">
        <v>682</v>
      </c>
      <c r="H4" s="5" t="s">
        <v>683</v>
      </c>
      <c r="I4" s="5" t="s">
        <v>684</v>
      </c>
      <c r="J4" s="5" t="s">
        <v>685</v>
      </c>
      <c r="K4" s="5" t="s">
        <v>686</v>
      </c>
      <c r="L4" s="5" t="s">
        <v>687</v>
      </c>
      <c r="M4" s="5" t="s">
        <v>396</v>
      </c>
      <c r="N4" s="5" t="s">
        <v>400</v>
      </c>
      <c r="O4" s="5" t="s">
        <v>688</v>
      </c>
    </row>
    <row r="5" customFormat="false" ht="144" hidden="false" customHeight="true" outlineLevel="0" collapsed="false">
      <c r="A5" s="7" t="s">
        <v>689</v>
      </c>
      <c r="B5" s="7" t="s">
        <v>690</v>
      </c>
      <c r="C5" s="67" t="s">
        <v>691</v>
      </c>
      <c r="D5" s="64" t="s">
        <v>692</v>
      </c>
      <c r="E5" s="7" t="s">
        <v>693</v>
      </c>
      <c r="F5" s="7" t="s">
        <v>694</v>
      </c>
      <c r="G5" s="7" t="s">
        <v>695</v>
      </c>
      <c r="H5" s="7" t="s">
        <v>696</v>
      </c>
      <c r="I5" s="7" t="s">
        <v>697</v>
      </c>
      <c r="J5" s="7" t="s">
        <v>427</v>
      </c>
      <c r="K5" s="7" t="s">
        <v>698</v>
      </c>
      <c r="L5" s="7" t="s">
        <v>699</v>
      </c>
      <c r="M5" s="7" t="s">
        <v>700</v>
      </c>
      <c r="N5" s="66" t="s">
        <v>701</v>
      </c>
      <c r="O5" s="68"/>
    </row>
    <row r="6" customFormat="false" ht="119.25" hidden="false" customHeight="true" outlineLevel="0" collapsed="false">
      <c r="A6" s="7" t="s">
        <v>702</v>
      </c>
      <c r="B6" s="7" t="s">
        <v>690</v>
      </c>
      <c r="C6" s="67" t="s">
        <v>691</v>
      </c>
      <c r="D6" s="64" t="s">
        <v>703</v>
      </c>
      <c r="E6" s="7" t="s">
        <v>704</v>
      </c>
      <c r="F6" s="7" t="s">
        <v>705</v>
      </c>
      <c r="G6" s="7" t="s">
        <v>706</v>
      </c>
      <c r="H6" s="7" t="s">
        <v>707</v>
      </c>
      <c r="I6" s="7" t="s">
        <v>708</v>
      </c>
      <c r="J6" s="7" t="s">
        <v>427</v>
      </c>
      <c r="K6" s="7" t="s">
        <v>709</v>
      </c>
      <c r="L6" s="7" t="s">
        <v>710</v>
      </c>
      <c r="M6" s="7" t="s">
        <v>429</v>
      </c>
      <c r="N6" s="66" t="s">
        <v>701</v>
      </c>
      <c r="O6" s="68"/>
    </row>
    <row r="7" customFormat="false" ht="119.25" hidden="false" customHeight="true" outlineLevel="0" collapsed="false">
      <c r="A7" s="7" t="s">
        <v>711</v>
      </c>
      <c r="B7" s="7" t="s">
        <v>690</v>
      </c>
      <c r="C7" s="69" t="s">
        <v>712</v>
      </c>
      <c r="D7" s="64" t="s">
        <v>713</v>
      </c>
      <c r="E7" s="7" t="s">
        <v>714</v>
      </c>
      <c r="F7" s="7" t="s">
        <v>715</v>
      </c>
      <c r="G7" s="7" t="s">
        <v>716</v>
      </c>
      <c r="H7" s="7" t="s">
        <v>717</v>
      </c>
      <c r="I7" s="7" t="s">
        <v>718</v>
      </c>
      <c r="J7" s="7" t="s">
        <v>427</v>
      </c>
      <c r="K7" s="7" t="s">
        <v>719</v>
      </c>
      <c r="L7" s="7" t="s">
        <v>720</v>
      </c>
      <c r="M7" s="7" t="s">
        <v>721</v>
      </c>
      <c r="N7" s="66" t="s">
        <v>701</v>
      </c>
      <c r="O7" s="68"/>
    </row>
    <row r="8" customFormat="false" ht="119.25" hidden="false" customHeight="true" outlineLevel="0" collapsed="false">
      <c r="A8" s="7" t="s">
        <v>722</v>
      </c>
      <c r="B8" s="7" t="s">
        <v>690</v>
      </c>
      <c r="C8" s="69" t="s">
        <v>712</v>
      </c>
      <c r="D8" s="64" t="s">
        <v>723</v>
      </c>
      <c r="E8" s="7" t="s">
        <v>724</v>
      </c>
      <c r="F8" s="7" t="s">
        <v>725</v>
      </c>
      <c r="G8" s="7" t="s">
        <v>726</v>
      </c>
      <c r="H8" s="7" t="s">
        <v>727</v>
      </c>
      <c r="I8" s="7" t="s">
        <v>728</v>
      </c>
      <c r="J8" s="7" t="s">
        <v>401</v>
      </c>
      <c r="K8" s="7" t="s">
        <v>729</v>
      </c>
      <c r="L8" s="7" t="s">
        <v>710</v>
      </c>
      <c r="M8" s="7" t="s">
        <v>730</v>
      </c>
      <c r="N8" s="66" t="s">
        <v>701</v>
      </c>
      <c r="O8" s="68"/>
    </row>
    <row r="9" customFormat="false" ht="106.5" hidden="false" customHeight="true" outlineLevel="0" collapsed="false">
      <c r="A9" s="7" t="s">
        <v>731</v>
      </c>
      <c r="B9" s="7" t="s">
        <v>690</v>
      </c>
      <c r="C9" s="70" t="s">
        <v>732</v>
      </c>
      <c r="D9" s="64" t="s">
        <v>733</v>
      </c>
      <c r="E9" s="7" t="s">
        <v>734</v>
      </c>
      <c r="F9" s="7" t="s">
        <v>735</v>
      </c>
      <c r="G9" s="7" t="s">
        <v>736</v>
      </c>
      <c r="H9" s="7" t="s">
        <v>737</v>
      </c>
      <c r="I9" s="7" t="s">
        <v>738</v>
      </c>
      <c r="J9" s="7" t="s">
        <v>739</v>
      </c>
      <c r="K9" s="7" t="s">
        <v>740</v>
      </c>
      <c r="L9" s="7" t="s">
        <v>741</v>
      </c>
      <c r="M9" s="7" t="s">
        <v>721</v>
      </c>
      <c r="N9" s="66" t="s">
        <v>701</v>
      </c>
      <c r="O9" s="68"/>
    </row>
    <row r="10" customFormat="false" ht="106.5" hidden="false" customHeight="true" outlineLevel="0" collapsed="false">
      <c r="A10" s="7" t="s">
        <v>742</v>
      </c>
      <c r="B10" s="7" t="s">
        <v>690</v>
      </c>
      <c r="C10" s="70" t="s">
        <v>732</v>
      </c>
      <c r="D10" s="64" t="s">
        <v>743</v>
      </c>
      <c r="E10" s="7" t="s">
        <v>744</v>
      </c>
      <c r="F10" s="7" t="s">
        <v>745</v>
      </c>
      <c r="G10" s="7" t="s">
        <v>746</v>
      </c>
      <c r="H10" s="7" t="s">
        <v>747</v>
      </c>
      <c r="I10" s="7" t="s">
        <v>748</v>
      </c>
      <c r="J10" s="7" t="s">
        <v>749</v>
      </c>
      <c r="K10" s="7" t="s">
        <v>750</v>
      </c>
      <c r="L10" s="7" t="s">
        <v>751</v>
      </c>
      <c r="M10" s="7" t="s">
        <v>478</v>
      </c>
      <c r="N10" s="66" t="s">
        <v>701</v>
      </c>
      <c r="O10" s="68"/>
    </row>
    <row r="11" customFormat="false" ht="106.5" hidden="false" customHeight="true" outlineLevel="0" collapsed="false">
      <c r="A11" s="7" t="s">
        <v>458</v>
      </c>
      <c r="B11" s="7" t="s">
        <v>752</v>
      </c>
      <c r="C11" s="67" t="s">
        <v>691</v>
      </c>
      <c r="D11" s="64" t="s">
        <v>753</v>
      </c>
      <c r="E11" s="7" t="s">
        <v>754</v>
      </c>
      <c r="F11" s="7" t="s">
        <v>755</v>
      </c>
      <c r="G11" s="7" t="s">
        <v>756</v>
      </c>
      <c r="H11" s="7" t="s">
        <v>757</v>
      </c>
      <c r="I11" s="7" t="s">
        <v>758</v>
      </c>
      <c r="J11" s="7" t="s">
        <v>455</v>
      </c>
      <c r="K11" s="7" t="s">
        <v>759</v>
      </c>
      <c r="L11" s="7" t="s">
        <v>760</v>
      </c>
      <c r="M11" s="7" t="s">
        <v>457</v>
      </c>
      <c r="N11" s="66" t="s">
        <v>701</v>
      </c>
      <c r="O11" s="68"/>
    </row>
    <row r="12" customFormat="false" ht="106.5" hidden="false" customHeight="true" outlineLevel="0" collapsed="false">
      <c r="A12" s="7" t="s">
        <v>761</v>
      </c>
      <c r="B12" s="7" t="s">
        <v>752</v>
      </c>
      <c r="C12" s="69" t="s">
        <v>712</v>
      </c>
      <c r="D12" s="64" t="s">
        <v>762</v>
      </c>
      <c r="E12" s="7" t="s">
        <v>763</v>
      </c>
      <c r="F12" s="7" t="s">
        <v>764</v>
      </c>
      <c r="G12" s="7" t="s">
        <v>765</v>
      </c>
      <c r="H12" s="7" t="s">
        <v>766</v>
      </c>
      <c r="I12" s="7" t="s">
        <v>767</v>
      </c>
      <c r="J12" s="7" t="s">
        <v>654</v>
      </c>
      <c r="K12" s="7" t="s">
        <v>768</v>
      </c>
      <c r="L12" s="7" t="s">
        <v>769</v>
      </c>
      <c r="M12" s="7" t="s">
        <v>657</v>
      </c>
      <c r="N12" s="66" t="s">
        <v>701</v>
      </c>
      <c r="O12" s="68"/>
    </row>
    <row r="13" customFormat="false" ht="119.25" hidden="false" customHeight="true" outlineLevel="0" collapsed="false">
      <c r="A13" s="7" t="s">
        <v>770</v>
      </c>
      <c r="B13" s="7" t="s">
        <v>752</v>
      </c>
      <c r="C13" s="69" t="s">
        <v>712</v>
      </c>
      <c r="D13" s="64" t="s">
        <v>771</v>
      </c>
      <c r="E13" s="7" t="s">
        <v>772</v>
      </c>
      <c r="F13" s="7" t="s">
        <v>773</v>
      </c>
      <c r="G13" s="7" t="s">
        <v>774</v>
      </c>
      <c r="H13" s="7" t="s">
        <v>775</v>
      </c>
      <c r="I13" s="7" t="s">
        <v>776</v>
      </c>
      <c r="J13" s="7" t="s">
        <v>654</v>
      </c>
      <c r="K13" s="7" t="s">
        <v>777</v>
      </c>
      <c r="L13" s="7" t="s">
        <v>778</v>
      </c>
      <c r="M13" s="7" t="s">
        <v>779</v>
      </c>
      <c r="N13" s="66" t="s">
        <v>701</v>
      </c>
      <c r="O13" s="68"/>
    </row>
    <row r="14" customFormat="false" ht="106.5" hidden="false" customHeight="true" outlineLevel="0" collapsed="false">
      <c r="A14" s="7" t="s">
        <v>780</v>
      </c>
      <c r="B14" s="7" t="s">
        <v>752</v>
      </c>
      <c r="C14" s="70" t="s">
        <v>732</v>
      </c>
      <c r="D14" s="64" t="s">
        <v>781</v>
      </c>
      <c r="E14" s="7" t="s">
        <v>782</v>
      </c>
      <c r="F14" s="7" t="s">
        <v>783</v>
      </c>
      <c r="G14" s="7" t="s">
        <v>784</v>
      </c>
      <c r="H14" s="7" t="s">
        <v>785</v>
      </c>
      <c r="I14" s="7" t="s">
        <v>786</v>
      </c>
      <c r="J14" s="7" t="s">
        <v>787</v>
      </c>
      <c r="K14" s="7" t="s">
        <v>788</v>
      </c>
      <c r="L14" s="7" t="s">
        <v>789</v>
      </c>
      <c r="M14" s="7" t="s">
        <v>657</v>
      </c>
      <c r="N14" s="66" t="s">
        <v>701</v>
      </c>
      <c r="O14" s="68"/>
    </row>
    <row r="15" customFormat="false" ht="119.25" hidden="false" customHeight="true" outlineLevel="0" collapsed="false">
      <c r="A15" s="7" t="s">
        <v>571</v>
      </c>
      <c r="B15" s="7" t="s">
        <v>790</v>
      </c>
      <c r="C15" s="67" t="s">
        <v>691</v>
      </c>
      <c r="D15" s="64" t="s">
        <v>791</v>
      </c>
      <c r="E15" s="7" t="s">
        <v>792</v>
      </c>
      <c r="F15" s="7" t="s">
        <v>793</v>
      </c>
      <c r="G15" s="7" t="s">
        <v>794</v>
      </c>
      <c r="H15" s="7" t="s">
        <v>795</v>
      </c>
      <c r="I15" s="7" t="s">
        <v>796</v>
      </c>
      <c r="J15" s="7" t="s">
        <v>569</v>
      </c>
      <c r="K15" s="7" t="s">
        <v>797</v>
      </c>
      <c r="L15" s="7" t="s">
        <v>798</v>
      </c>
      <c r="M15" s="7" t="s">
        <v>478</v>
      </c>
      <c r="N15" s="66" t="s">
        <v>701</v>
      </c>
      <c r="O15" s="68"/>
    </row>
    <row r="16" customFormat="false" ht="119.25" hidden="false" customHeight="true" outlineLevel="0" collapsed="false">
      <c r="A16" s="7" t="s">
        <v>799</v>
      </c>
      <c r="B16" s="7" t="s">
        <v>790</v>
      </c>
      <c r="C16" s="67" t="s">
        <v>691</v>
      </c>
      <c r="D16" s="64" t="s">
        <v>800</v>
      </c>
      <c r="E16" s="7" t="s">
        <v>801</v>
      </c>
      <c r="F16" s="7" t="s">
        <v>802</v>
      </c>
      <c r="G16" s="7" t="s">
        <v>803</v>
      </c>
      <c r="H16" s="7" t="s">
        <v>804</v>
      </c>
      <c r="I16" s="7" t="s">
        <v>805</v>
      </c>
      <c r="J16" s="7" t="s">
        <v>401</v>
      </c>
      <c r="K16" s="7" t="s">
        <v>806</v>
      </c>
      <c r="L16" s="7" t="s">
        <v>710</v>
      </c>
      <c r="M16" s="7" t="s">
        <v>730</v>
      </c>
      <c r="N16" s="66" t="s">
        <v>701</v>
      </c>
      <c r="O16" s="68"/>
    </row>
    <row r="17" customFormat="false" ht="106.5" hidden="false" customHeight="true" outlineLevel="0" collapsed="false">
      <c r="A17" s="7" t="s">
        <v>807</v>
      </c>
      <c r="B17" s="7" t="s">
        <v>790</v>
      </c>
      <c r="C17" s="69" t="s">
        <v>712</v>
      </c>
      <c r="D17" s="64" t="s">
        <v>808</v>
      </c>
      <c r="E17" s="7" t="s">
        <v>809</v>
      </c>
      <c r="F17" s="7" t="s">
        <v>810</v>
      </c>
      <c r="G17" s="7" t="s">
        <v>811</v>
      </c>
      <c r="H17" s="7" t="s">
        <v>812</v>
      </c>
      <c r="I17" s="7" t="s">
        <v>813</v>
      </c>
      <c r="J17" s="7" t="s">
        <v>401</v>
      </c>
      <c r="K17" s="7" t="s">
        <v>814</v>
      </c>
      <c r="L17" s="7" t="s">
        <v>815</v>
      </c>
      <c r="M17" s="7" t="s">
        <v>816</v>
      </c>
      <c r="N17" s="66" t="s">
        <v>701</v>
      </c>
      <c r="O17" s="68"/>
    </row>
    <row r="18" customFormat="false" ht="106.5" hidden="false" customHeight="true" outlineLevel="0" collapsed="false">
      <c r="A18" s="7" t="s">
        <v>817</v>
      </c>
      <c r="B18" s="7" t="s">
        <v>790</v>
      </c>
      <c r="C18" s="70" t="s">
        <v>732</v>
      </c>
      <c r="D18" s="64" t="s">
        <v>818</v>
      </c>
      <c r="E18" s="7" t="s">
        <v>819</v>
      </c>
      <c r="F18" s="7" t="s">
        <v>820</v>
      </c>
      <c r="G18" s="7" t="s">
        <v>821</v>
      </c>
      <c r="H18" s="7" t="s">
        <v>822</v>
      </c>
      <c r="I18" s="7" t="s">
        <v>823</v>
      </c>
      <c r="J18" s="7" t="s">
        <v>824</v>
      </c>
      <c r="K18" s="7" t="s">
        <v>825</v>
      </c>
      <c r="L18" s="7" t="s">
        <v>751</v>
      </c>
      <c r="M18" s="7" t="s">
        <v>478</v>
      </c>
      <c r="N18" s="66" t="s">
        <v>701</v>
      </c>
      <c r="O18" s="68"/>
    </row>
    <row r="19" customFormat="false" ht="106.5" hidden="false" customHeight="true" outlineLevel="0" collapsed="false">
      <c r="A19" s="7" t="s">
        <v>826</v>
      </c>
      <c r="B19" s="7" t="s">
        <v>790</v>
      </c>
      <c r="C19" s="70" t="s">
        <v>732</v>
      </c>
      <c r="D19" s="64" t="s">
        <v>827</v>
      </c>
      <c r="E19" s="7" t="s">
        <v>828</v>
      </c>
      <c r="F19" s="7" t="s">
        <v>829</v>
      </c>
      <c r="G19" s="7" t="s">
        <v>830</v>
      </c>
      <c r="H19" s="7" t="s">
        <v>831</v>
      </c>
      <c r="I19" s="7" t="s">
        <v>832</v>
      </c>
      <c r="J19" s="7" t="s">
        <v>520</v>
      </c>
      <c r="K19" s="7" t="s">
        <v>833</v>
      </c>
      <c r="L19" s="7" t="s">
        <v>815</v>
      </c>
      <c r="M19" s="7" t="s">
        <v>834</v>
      </c>
      <c r="N19" s="66" t="s">
        <v>701</v>
      </c>
      <c r="O19" s="68"/>
    </row>
    <row r="20" customFormat="false" ht="106.5" hidden="false" customHeight="true" outlineLevel="0" collapsed="false">
      <c r="A20" s="7" t="s">
        <v>835</v>
      </c>
      <c r="B20" s="7" t="s">
        <v>836</v>
      </c>
      <c r="C20" s="69" t="s">
        <v>712</v>
      </c>
      <c r="D20" s="64" t="s">
        <v>837</v>
      </c>
      <c r="E20" s="7" t="s">
        <v>838</v>
      </c>
      <c r="F20" s="7" t="s">
        <v>839</v>
      </c>
      <c r="G20" s="7" t="s">
        <v>840</v>
      </c>
      <c r="H20" s="7" t="s">
        <v>841</v>
      </c>
      <c r="I20" s="7" t="s">
        <v>842</v>
      </c>
      <c r="J20" s="7" t="s">
        <v>549</v>
      </c>
      <c r="K20" s="7" t="s">
        <v>843</v>
      </c>
      <c r="L20" s="7" t="s">
        <v>710</v>
      </c>
      <c r="M20" s="7" t="s">
        <v>551</v>
      </c>
      <c r="N20" s="66" t="s">
        <v>701</v>
      </c>
      <c r="O20" s="68"/>
    </row>
    <row r="21" customFormat="false" ht="106.5" hidden="false" customHeight="true" outlineLevel="0" collapsed="false">
      <c r="A21" s="7" t="s">
        <v>844</v>
      </c>
      <c r="B21" s="7" t="s">
        <v>836</v>
      </c>
      <c r="C21" s="69" t="s">
        <v>712</v>
      </c>
      <c r="D21" s="64" t="s">
        <v>845</v>
      </c>
      <c r="E21" s="7" t="s">
        <v>846</v>
      </c>
      <c r="F21" s="7" t="s">
        <v>847</v>
      </c>
      <c r="G21" s="7" t="s">
        <v>848</v>
      </c>
      <c r="H21" s="7" t="s">
        <v>849</v>
      </c>
      <c r="I21" s="7" t="s">
        <v>850</v>
      </c>
      <c r="J21" s="7" t="s">
        <v>520</v>
      </c>
      <c r="K21" s="7" t="s">
        <v>851</v>
      </c>
      <c r="L21" s="7" t="s">
        <v>852</v>
      </c>
      <c r="M21" s="7" t="s">
        <v>523</v>
      </c>
      <c r="N21" s="66" t="s">
        <v>701</v>
      </c>
      <c r="O21" s="68"/>
    </row>
    <row r="22" customFormat="false" ht="106.5" hidden="false" customHeight="true" outlineLevel="0" collapsed="false">
      <c r="A22" s="7" t="s">
        <v>503</v>
      </c>
      <c r="B22" s="7" t="s">
        <v>836</v>
      </c>
      <c r="C22" s="70" t="s">
        <v>732</v>
      </c>
      <c r="D22" s="64" t="s">
        <v>853</v>
      </c>
      <c r="E22" s="7" t="s">
        <v>854</v>
      </c>
      <c r="F22" s="7" t="s">
        <v>855</v>
      </c>
      <c r="G22" s="7" t="s">
        <v>856</v>
      </c>
      <c r="H22" s="7" t="s">
        <v>857</v>
      </c>
      <c r="I22" s="7" t="s">
        <v>858</v>
      </c>
      <c r="J22" s="7" t="s">
        <v>500</v>
      </c>
      <c r="K22" s="7" t="s">
        <v>859</v>
      </c>
      <c r="L22" s="7" t="s">
        <v>751</v>
      </c>
      <c r="M22" s="7" t="s">
        <v>502</v>
      </c>
      <c r="N22" s="66" t="s">
        <v>701</v>
      </c>
      <c r="O22" s="68"/>
    </row>
    <row r="23" customFormat="false" ht="93.75" hidden="false" customHeight="true" outlineLevel="0" collapsed="false">
      <c r="A23" s="7" t="s">
        <v>860</v>
      </c>
      <c r="B23" s="7" t="s">
        <v>836</v>
      </c>
      <c r="C23" s="70" t="s">
        <v>732</v>
      </c>
      <c r="D23" s="64" t="s">
        <v>861</v>
      </c>
      <c r="E23" s="7" t="s">
        <v>862</v>
      </c>
      <c r="F23" s="7" t="s">
        <v>863</v>
      </c>
      <c r="G23" s="7" t="s">
        <v>864</v>
      </c>
      <c r="H23" s="7" t="s">
        <v>865</v>
      </c>
      <c r="I23" s="7" t="s">
        <v>866</v>
      </c>
      <c r="J23" s="7" t="s">
        <v>520</v>
      </c>
      <c r="K23" s="7" t="s">
        <v>867</v>
      </c>
      <c r="L23" s="7" t="s">
        <v>699</v>
      </c>
      <c r="M23" s="7" t="s">
        <v>523</v>
      </c>
      <c r="N23" s="66" t="s">
        <v>701</v>
      </c>
      <c r="O23" s="68"/>
    </row>
    <row r="24" customFormat="false" ht="93.75" hidden="false" customHeight="true" outlineLevel="0" collapsed="false">
      <c r="A24" s="7" t="s">
        <v>868</v>
      </c>
      <c r="B24" s="7" t="s">
        <v>836</v>
      </c>
      <c r="C24" s="70" t="s">
        <v>732</v>
      </c>
      <c r="D24" s="64" t="s">
        <v>869</v>
      </c>
      <c r="E24" s="7" t="s">
        <v>870</v>
      </c>
      <c r="F24" s="7" t="s">
        <v>871</v>
      </c>
      <c r="G24" s="7" t="s">
        <v>872</v>
      </c>
      <c r="H24" s="7" t="s">
        <v>873</v>
      </c>
      <c r="I24" s="7" t="s">
        <v>874</v>
      </c>
      <c r="J24" s="7" t="s">
        <v>875</v>
      </c>
      <c r="K24" s="7" t="s">
        <v>876</v>
      </c>
      <c r="L24" s="7" t="s">
        <v>877</v>
      </c>
      <c r="M24" s="7" t="s">
        <v>878</v>
      </c>
      <c r="N24" s="66" t="s">
        <v>701</v>
      </c>
      <c r="O24" s="68"/>
    </row>
    <row r="25" customFormat="false" ht="119.25" hidden="false" customHeight="true" outlineLevel="0" collapsed="false">
      <c r="A25" s="7" t="s">
        <v>879</v>
      </c>
      <c r="B25" s="7" t="s">
        <v>880</v>
      </c>
      <c r="C25" s="67" t="s">
        <v>691</v>
      </c>
      <c r="D25" s="64" t="s">
        <v>881</v>
      </c>
      <c r="E25" s="7" t="s">
        <v>882</v>
      </c>
      <c r="F25" s="7" t="s">
        <v>883</v>
      </c>
      <c r="G25" s="7" t="s">
        <v>884</v>
      </c>
      <c r="H25" s="7" t="s">
        <v>885</v>
      </c>
      <c r="I25" s="7" t="s">
        <v>886</v>
      </c>
      <c r="J25" s="7" t="s">
        <v>475</v>
      </c>
      <c r="K25" s="7" t="s">
        <v>887</v>
      </c>
      <c r="L25" s="7" t="s">
        <v>888</v>
      </c>
      <c r="M25" s="7" t="s">
        <v>478</v>
      </c>
      <c r="N25" s="66" t="s">
        <v>701</v>
      </c>
      <c r="O25" s="68"/>
    </row>
    <row r="26" customFormat="false" ht="119.25" hidden="false" customHeight="true" outlineLevel="0" collapsed="false">
      <c r="A26" s="7" t="s">
        <v>889</v>
      </c>
      <c r="B26" s="7" t="s">
        <v>880</v>
      </c>
      <c r="C26" s="69" t="s">
        <v>712</v>
      </c>
      <c r="D26" s="64" t="s">
        <v>890</v>
      </c>
      <c r="E26" s="7" t="s">
        <v>891</v>
      </c>
      <c r="F26" s="7" t="s">
        <v>892</v>
      </c>
      <c r="G26" s="7" t="s">
        <v>893</v>
      </c>
      <c r="H26" s="7" t="s">
        <v>894</v>
      </c>
      <c r="I26" s="7" t="s">
        <v>895</v>
      </c>
      <c r="J26" s="7" t="s">
        <v>475</v>
      </c>
      <c r="K26" s="7" t="s">
        <v>896</v>
      </c>
      <c r="L26" s="7" t="s">
        <v>852</v>
      </c>
      <c r="M26" s="7" t="s">
        <v>897</v>
      </c>
      <c r="N26" s="66" t="s">
        <v>701</v>
      </c>
      <c r="O26" s="68"/>
    </row>
    <row r="27" customFormat="false" ht="106.5" hidden="false" customHeight="true" outlineLevel="0" collapsed="false">
      <c r="A27" s="7" t="s">
        <v>898</v>
      </c>
      <c r="B27" s="7" t="s">
        <v>880</v>
      </c>
      <c r="C27" s="70" t="s">
        <v>732</v>
      </c>
      <c r="D27" s="64" t="s">
        <v>899</v>
      </c>
      <c r="E27" s="7" t="s">
        <v>900</v>
      </c>
      <c r="F27" s="7" t="s">
        <v>901</v>
      </c>
      <c r="G27" s="7" t="s">
        <v>902</v>
      </c>
      <c r="H27" s="7" t="s">
        <v>903</v>
      </c>
      <c r="I27" s="7" t="s">
        <v>904</v>
      </c>
      <c r="J27" s="7" t="s">
        <v>475</v>
      </c>
      <c r="K27" s="7" t="s">
        <v>905</v>
      </c>
      <c r="L27" s="7" t="s">
        <v>751</v>
      </c>
      <c r="M27" s="7" t="s">
        <v>478</v>
      </c>
      <c r="N27" s="66" t="s">
        <v>701</v>
      </c>
      <c r="O27" s="68"/>
    </row>
    <row r="28" customFormat="false" ht="106.5" hidden="false" customHeight="true" outlineLevel="0" collapsed="false">
      <c r="A28" s="7" t="s">
        <v>906</v>
      </c>
      <c r="B28" s="7" t="s">
        <v>880</v>
      </c>
      <c r="C28" s="70" t="s">
        <v>732</v>
      </c>
      <c r="D28" s="64" t="s">
        <v>907</v>
      </c>
      <c r="E28" s="7" t="s">
        <v>908</v>
      </c>
      <c r="F28" s="7" t="s">
        <v>909</v>
      </c>
      <c r="G28" s="7" t="s">
        <v>910</v>
      </c>
      <c r="H28" s="7" t="s">
        <v>911</v>
      </c>
      <c r="I28" s="7" t="s">
        <v>912</v>
      </c>
      <c r="J28" s="7" t="s">
        <v>588</v>
      </c>
      <c r="K28" s="7" t="s">
        <v>913</v>
      </c>
      <c r="L28" s="7" t="s">
        <v>710</v>
      </c>
      <c r="M28" s="7" t="s">
        <v>914</v>
      </c>
      <c r="N28" s="66" t="s">
        <v>701</v>
      </c>
      <c r="O28" s="68"/>
    </row>
    <row r="29" customFormat="false" ht="106.5" hidden="false" customHeight="true" outlineLevel="0" collapsed="false">
      <c r="A29" s="7" t="s">
        <v>915</v>
      </c>
      <c r="B29" s="7" t="s">
        <v>916</v>
      </c>
      <c r="C29" s="69" t="s">
        <v>712</v>
      </c>
      <c r="D29" s="64" t="s">
        <v>917</v>
      </c>
      <c r="E29" s="7" t="s">
        <v>918</v>
      </c>
      <c r="F29" s="7" t="s">
        <v>919</v>
      </c>
      <c r="G29" s="7" t="s">
        <v>920</v>
      </c>
      <c r="H29" s="7" t="s">
        <v>921</v>
      </c>
      <c r="I29" s="7" t="s">
        <v>922</v>
      </c>
      <c r="J29" s="7" t="s">
        <v>634</v>
      </c>
      <c r="K29" s="7" t="s">
        <v>923</v>
      </c>
      <c r="L29" s="7" t="s">
        <v>699</v>
      </c>
      <c r="M29" s="7" t="s">
        <v>636</v>
      </c>
      <c r="N29" s="66" t="s">
        <v>701</v>
      </c>
      <c r="O29" s="68"/>
    </row>
    <row r="30" customFormat="false" ht="106.5" hidden="false" customHeight="true" outlineLevel="0" collapsed="false">
      <c r="A30" s="7" t="s">
        <v>924</v>
      </c>
      <c r="B30" s="7" t="s">
        <v>916</v>
      </c>
      <c r="C30" s="70" t="s">
        <v>732</v>
      </c>
      <c r="D30" s="64" t="s">
        <v>925</v>
      </c>
      <c r="E30" s="7" t="s">
        <v>926</v>
      </c>
      <c r="F30" s="7" t="s">
        <v>927</v>
      </c>
      <c r="G30" s="7" t="s">
        <v>928</v>
      </c>
      <c r="H30" s="7" t="s">
        <v>929</v>
      </c>
      <c r="I30" s="7" t="s">
        <v>930</v>
      </c>
      <c r="J30" s="7" t="s">
        <v>634</v>
      </c>
      <c r="K30" s="7" t="s">
        <v>931</v>
      </c>
      <c r="L30" s="7" t="s">
        <v>932</v>
      </c>
      <c r="M30" s="7" t="s">
        <v>933</v>
      </c>
      <c r="N30" s="66" t="s">
        <v>701</v>
      </c>
      <c r="O30" s="68"/>
    </row>
    <row r="31" customFormat="false" ht="106.5" hidden="false" customHeight="true" outlineLevel="0" collapsed="false">
      <c r="A31" s="7" t="s">
        <v>934</v>
      </c>
      <c r="B31" s="7" t="s">
        <v>916</v>
      </c>
      <c r="C31" s="70" t="s">
        <v>732</v>
      </c>
      <c r="D31" s="64" t="s">
        <v>935</v>
      </c>
      <c r="E31" s="7" t="s">
        <v>936</v>
      </c>
      <c r="F31" s="7" t="s">
        <v>937</v>
      </c>
      <c r="G31" s="7" t="s">
        <v>938</v>
      </c>
      <c r="H31" s="7" t="s">
        <v>939</v>
      </c>
      <c r="I31" s="7" t="s">
        <v>940</v>
      </c>
      <c r="J31" s="7" t="s">
        <v>520</v>
      </c>
      <c r="K31" s="7" t="s">
        <v>941</v>
      </c>
      <c r="L31" s="7" t="s">
        <v>852</v>
      </c>
      <c r="M31" s="7" t="s">
        <v>942</v>
      </c>
      <c r="N31" s="66" t="s">
        <v>701</v>
      </c>
      <c r="O31" s="68"/>
    </row>
    <row r="32" customFormat="false" ht="106.5" hidden="false" customHeight="true" outlineLevel="0" collapsed="false">
      <c r="A32" s="7" t="s">
        <v>943</v>
      </c>
      <c r="B32" s="7" t="s">
        <v>916</v>
      </c>
      <c r="C32" s="70" t="s">
        <v>732</v>
      </c>
      <c r="D32" s="64" t="s">
        <v>944</v>
      </c>
      <c r="E32" s="7" t="s">
        <v>945</v>
      </c>
      <c r="F32" s="7" t="s">
        <v>946</v>
      </c>
      <c r="G32" s="7" t="s">
        <v>947</v>
      </c>
      <c r="H32" s="7" t="s">
        <v>948</v>
      </c>
      <c r="I32" s="7" t="s">
        <v>949</v>
      </c>
      <c r="J32" s="7" t="s">
        <v>588</v>
      </c>
      <c r="K32" s="7" t="s">
        <v>950</v>
      </c>
      <c r="L32" s="7" t="s">
        <v>951</v>
      </c>
      <c r="M32" s="7" t="s">
        <v>952</v>
      </c>
      <c r="N32" s="66" t="s">
        <v>701</v>
      </c>
      <c r="O32" s="68"/>
    </row>
  </sheetData>
  <mergeCells count="1">
    <mergeCell ref="A2:I2"/>
  </mergeCells>
  <conditionalFormatting sqref="N5:N32">
    <cfRule type="expression" priority="2" aboveAverage="0" equalAverage="0" bottom="0" percent="0" rank="0" text="" dxfId="3">
      <formula>$N5="Resolved"</formula>
    </cfRule>
    <cfRule type="expression" priority="3" aboveAverage="0" equalAverage="0" bottom="0" percent="0" rank="0" text="" dxfId="5">
      <formula>$N5="In progress"</formula>
    </cfRule>
  </conditionalFormatting>
  <dataValidations count="1">
    <dataValidation allowBlank="true" errorStyle="stop" operator="between" showDropDown="false" showErrorMessage="false" showInputMessage="false" sqref="N5:N32" type="list">
      <formula1>"Open,In progress,Resolved,Not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2026-08-17T12:44:26Z</dcterms:created>
  <dc:creator>openpyxl</dc:creator>
  <dc:description/>
  <dc:language>en-US</dc:language>
  <cp:lastModifiedBy/>
  <dcterms:modified xsi:type="dcterms:W3CDTF">2026-08-19T19:10:00Z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